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675" yWindow="-60" windowWidth="19440" windowHeight="11760" tabRatio="329" activeTab="1"/>
  </bookViews>
  <sheets>
    <sheet name="Aperçu Estimation" sheetId="1" r:id="rId1"/>
    <sheet name="Postes" sheetId="2" r:id="rId2"/>
    <sheet name="Légende" sheetId="4" r:id="rId3"/>
    <sheet name="3P" sheetId="3" r:id="rId4"/>
  </sheets>
  <definedNames>
    <definedName name="_xlnm._FilterDatabase" localSheetId="1" hidden="1">Postes!#REF!</definedName>
    <definedName name="_xlnm.Print_Titles" localSheetId="1">Postes!#REF!</definedName>
    <definedName name="_xlnm.Print_Area" localSheetId="1">Postes!$A$1:$M$155</definedName>
  </definedNames>
  <calcPr calcId="145621"/>
</workbook>
</file>

<file path=xl/calcChain.xml><?xml version="1.0" encoding="utf-8"?>
<calcChain xmlns="http://schemas.openxmlformats.org/spreadsheetml/2006/main">
  <c r="M14" i="2" l="1"/>
  <c r="K13" i="2"/>
  <c r="M13" i="2" s="1"/>
  <c r="M11" i="2"/>
  <c r="M4" i="2" l="1"/>
  <c r="M148" i="2" l="1"/>
  <c r="M149" i="2"/>
  <c r="M150" i="2"/>
  <c r="K144" i="2" l="1"/>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35" i="2"/>
  <c r="K33" i="2"/>
  <c r="K34" i="2"/>
  <c r="K36" i="2"/>
  <c r="K37" i="2"/>
  <c r="K38" i="2"/>
  <c r="K39" i="2"/>
  <c r="K40" i="2"/>
  <c r="K41" i="2"/>
  <c r="K42" i="2"/>
  <c r="K43" i="2"/>
  <c r="K44" i="2"/>
  <c r="K45" i="2"/>
  <c r="K46" i="2"/>
  <c r="K47" i="2"/>
  <c r="K48" i="2"/>
  <c r="K49" i="2"/>
  <c r="K50" i="2"/>
  <c r="K88" i="2" l="1"/>
  <c r="K32" i="2"/>
  <c r="K31" i="2" s="1"/>
  <c r="M31" i="2" s="1"/>
  <c r="K85" i="2"/>
  <c r="K84" i="2" l="1"/>
  <c r="M84" i="2" s="1"/>
  <c r="K22" i="2" l="1"/>
  <c r="M22" i="2" s="1"/>
  <c r="K23" i="2"/>
  <c r="M23" i="2" s="1"/>
  <c r="K24" i="2"/>
  <c r="M24" i="2" s="1"/>
  <c r="K21" i="2"/>
  <c r="M21" i="2" s="1"/>
  <c r="K20" i="2" l="1"/>
  <c r="M20" i="2" s="1"/>
  <c r="K10" i="2"/>
  <c r="K12" i="2"/>
  <c r="K9" i="2"/>
  <c r="K8" i="2"/>
  <c r="M142" i="2" l="1"/>
  <c r="M143" i="2" l="1"/>
  <c r="M88" i="2"/>
  <c r="M141" i="2"/>
  <c r="K7" i="2" l="1"/>
  <c r="M7" i="2" s="1"/>
  <c r="M152" i="2" s="1"/>
</calcChain>
</file>

<file path=xl/sharedStrings.xml><?xml version="1.0" encoding="utf-8"?>
<sst xmlns="http://schemas.openxmlformats.org/spreadsheetml/2006/main" count="268" uniqueCount="157">
  <si>
    <t>Type</t>
  </si>
  <si>
    <t>3P</t>
  </si>
  <si>
    <t>Référence</t>
  </si>
  <si>
    <t>Description</t>
  </si>
  <si>
    <t>PU</t>
  </si>
  <si>
    <t>U</t>
  </si>
  <si>
    <t>Total</t>
  </si>
  <si>
    <t>A propos de 3P</t>
  </si>
  <si>
    <t>3P englobe la gestion des dossiers de marché public de A à Z :</t>
  </si>
  <si>
    <t>Nous vous souhaitons une fructueuse utilisation de 3P !</t>
  </si>
  <si>
    <t>L'équipe de 3P</t>
  </si>
  <si>
    <t>Contact:</t>
  </si>
  <si>
    <t>3P - Gestion des marchés publics par une application conviviale pour la gestion, le suivi et l'automatisation des dossiers d'achat des pouvoirs adjudicateurs soumis à la "Législation sur les Marchés Publics".</t>
  </si>
  <si>
    <t>Comme les nombreux utilisateurs de 3P, vous vous sentirez immédiatement à l'aise dans 3P. Ceci non seulement grâce à l'utilisation des technologies de pointe les plus modernes mais également grâce au fait que les utilisateurs actuels de 3P ont été impliqués depuis le début dans l'élaboration du programme, et qu'avec nous, ils ont jaugé toutes les fonctionnalités de 3P.</t>
  </si>
  <si>
    <t>Et enfin... 3P vous est proposé à des tarifs imbattables! 3P est donc à la portée de toutes les administrations publiques.</t>
  </si>
  <si>
    <t>du budget à l'exécution</t>
  </si>
  <si>
    <t>3P est le seul programme sur le marché à proposer la gestion aussi bien de travaux que de fournitures et services, et ceci pour toutes les procédures, nationales ou européennes. Le suivi budgétaire (budget, crédits, subsides, amendes, cautions, ...), le suivi administratif ainsi que la génération de documents (tous les documents requis par la loi sont repris!), le suivi technique (métrés, états d'avancement, ...), toutes les opérations de calcul (prix anormaux, omissions, décompte final, ...) : tous sont repris dans le programme 3P, le seul programme vous proposant une gestion aussi complète de vos marchés publics.</t>
  </si>
  <si>
    <t>Q</t>
  </si>
  <si>
    <t>1. Titres</t>
  </si>
  <si>
    <t>Seules les colonnes suivantes sont importantes pour l'importation:</t>
  </si>
  <si>
    <t>Référence complémentaire</t>
  </si>
  <si>
    <t>Pour une ligne blanche, vous pouvez simplement laisser cette colonne vide.</t>
  </si>
  <si>
    <t>Explication des colonnes</t>
  </si>
  <si>
    <t>Numérotation</t>
  </si>
  <si>
    <t>Numérotation (champ intègre non modifiable). Laisser cette colonne vide. 3P définit la numérotation suivant l'ordre des postes. Si vous avez votre propre numérotation, vous pouvez l'ajouter dans la colonne Référence (qui sert normalement à la référence du CSCH-type).</t>
  </si>
  <si>
    <t>Référence à un poste complémentaire dans le CSCH-type.</t>
  </si>
  <si>
    <t>Unité</t>
  </si>
  <si>
    <t>TVA%</t>
  </si>
  <si>
    <t>P.ex. pour mentionner qu'il s'agit d'un poste qui n'apparaît pas dans le CSCH-type</t>
  </si>
  <si>
    <t>P.ex. pour mentionner qu'il s'agit d'un chapitre qui n'apparaît pas dans le CSCH-type</t>
  </si>
  <si>
    <t>Référence au CSCH-type ou à votre propre numérotation.</t>
  </si>
  <si>
    <t>Description obligatoire du poste</t>
  </si>
  <si>
    <t>Prix unitaire du poste</t>
  </si>
  <si>
    <t>Ce résultat est calculé par 3P et arrondi à 2 chiffres après la virgule</t>
  </si>
  <si>
    <t>Si vous ne complétez pas ceci, 3P suppose que vous reprenez le pourcentage standard de TVA de votre pouvoir adjudicateur (souvent 21%¨). Pour un poste sans TVA ou avec un autre pourcentage de TVA, veillez à compléter le pourcentage en question. Le total TVA par pourcentage est également arrondi à 2 chiffres après la virgule.</t>
  </si>
  <si>
    <t>Quantité du poste. Via ce champ, 3P différencie un poste d'un titre.</t>
  </si>
  <si>
    <t>3P a été élaboré en collaboration avec un groupe d'administrations publiques, allant des "autorités classiques" (communes, villes, autorités provinciales, ministères,...) aux entreprises d'intérêt public (tranports publics, gestion des eaux, ...) en passant par les entreprises publiques "commerciales". En bref, le programme est parfaitement adapté à tous les services publics.</t>
  </si>
  <si>
    <t>3. Postes</t>
  </si>
  <si>
    <t xml:space="preserve">Pour les sous-totaux, seules les colonnes suivantes sont pertinentes pour l’import : </t>
  </si>
  <si>
    <t>Courte description, ex. « sous-total 1 : travaux d’égouttage »</t>
  </si>
  <si>
    <t>Total des postes ci-dessus (PUxQ). Important : ce total doit pouvoir être calculé dans excel via la fonction « Somme » !</t>
  </si>
  <si>
    <t>2. Sous-totaux</t>
  </si>
  <si>
    <t>(Référence complémentaire)</t>
  </si>
  <si>
    <t>3P est une application très conviviale et rapide, aussi bien à l'utilisation qu'à l'entretien. L'utilisateur ne rencontrera que très rarement un "sablier", les écrans s'affichent en quelques dizièmes de secondes. Grâce à la gestion automatique des versions, il n'est nul besoin d'un gestionnaire système pour 3P.</t>
  </si>
  <si>
    <t>Verviersstraat 1</t>
  </si>
  <si>
    <t>2000 Anvers</t>
  </si>
  <si>
    <t>Tél: 03/294.30.51</t>
  </si>
  <si>
    <t>Fax: 03/294.30.52</t>
  </si>
  <si>
    <t>info@3p.eu</t>
  </si>
  <si>
    <r>
      <t xml:space="preserve">Vous pouvez compléter ici suivant une des possibilités suivantes :
</t>
    </r>
    <r>
      <rPr>
        <b/>
        <sz val="10"/>
        <rFont val="Arial"/>
        <family val="2"/>
      </rPr>
      <t xml:space="preserve">o QP ou Q.P. : </t>
    </r>
    <r>
      <rPr>
        <sz val="10"/>
        <rFont val="Arial"/>
        <family val="2"/>
      </rPr>
      <t xml:space="preserve">un poste à </t>
    </r>
    <r>
      <rPr>
        <b/>
        <sz val="10"/>
        <rFont val="Arial"/>
        <family val="2"/>
      </rPr>
      <t>quantité présumée</t>
    </r>
    <r>
      <rPr>
        <sz val="10"/>
        <rFont val="Arial"/>
        <family val="2"/>
      </rPr>
      <t>. Ceci signifie que la quantité du poste ne peut être définie avec précision à l'avance dans le CSCH et qu'il ne peut donc être donné qu'une approximation. Pendant l'exécution, cette quantité peut s'avérer supérieure ou inférieure à la quantité présumée signifiée donc dans le CSCH. Lors du décompte final, le décompte de tous les QP est toujours fait séparément.</t>
    </r>
    <r>
      <rPr>
        <sz val="10"/>
        <rFont val="Arial"/>
        <family val="2"/>
      </rPr>
      <t xml:space="preserve">
</t>
    </r>
    <r>
      <rPr>
        <b/>
        <sz val="10"/>
        <rFont val="Arial"/>
        <family val="2"/>
      </rPr>
      <t>o QF ou Q.F.</t>
    </r>
    <r>
      <rPr>
        <sz val="10"/>
        <rFont val="Arial"/>
        <family val="2"/>
      </rPr>
      <t xml:space="preserve"> : un poste à </t>
    </r>
    <r>
      <rPr>
        <b/>
        <sz val="10"/>
        <rFont val="Arial"/>
        <family val="2"/>
      </rPr>
      <t>quantité forfaitaire</t>
    </r>
    <r>
      <rPr>
        <sz val="10"/>
        <rFont val="Arial"/>
        <family val="2"/>
      </rPr>
      <t xml:space="preserve">. Ceci signifie que la quantité du poste est définie avec exactitude dans le CSCH et ne peut en aucun cas être dépassée pendant l'exécution, sauf suite à l'approbation d'un décompte.
</t>
    </r>
    <r>
      <rPr>
        <b/>
        <sz val="10"/>
        <rFont val="Arial"/>
        <family val="2"/>
      </rPr>
      <t>o PT / PG : un poste à prix total / global</t>
    </r>
    <r>
      <rPr>
        <sz val="10"/>
        <rFont val="Arial"/>
        <family val="2"/>
      </rPr>
      <t xml:space="preserve">. La quantité est 1, le prix total du poste est donné.
</t>
    </r>
    <r>
      <rPr>
        <b/>
        <sz val="10"/>
        <rFont val="Arial"/>
        <family val="2"/>
      </rPr>
      <t>o MF : un poste à montant fixe</t>
    </r>
    <r>
      <rPr>
        <sz val="10"/>
        <rFont val="Arial"/>
        <family val="2"/>
      </rPr>
      <t xml:space="preserve">. Ceci signifie que le montant est fixé à l'avance et qu'il sera le même dans toutes les offres, p.ex. pour les essais. 
</t>
    </r>
    <r>
      <rPr>
        <b/>
        <sz val="10"/>
        <rFont val="Arial"/>
        <family val="2"/>
      </rPr>
      <t>o SR</t>
    </r>
    <r>
      <rPr>
        <sz val="10"/>
        <rFont val="Arial"/>
        <family val="2"/>
      </rPr>
      <t xml:space="preserve"> : une somme réservée. Ici aussi, le montant est fixé à l'avance et sera le même dans toutes les offres, p.ex. pour des travaux supplémentaires. Cette somme ne sera typiquement pas entièrement utilisée.
N'est pas sensible à la casse (majuscules). Si non complété, 3P suppose qu'il s'agit d'une quantité présumée (QP).
</t>
    </r>
    <r>
      <rPr>
        <b/>
        <sz val="10"/>
        <rFont val="Arial"/>
        <family val="2"/>
      </rPr>
      <t>o PM</t>
    </r>
    <r>
      <rPr>
        <sz val="10"/>
        <rFont val="Arial"/>
        <family val="2"/>
      </rPr>
      <t xml:space="preserve"> : un poste pour mémoire. Ceci est une ligne où l'on n'ajoute pas d'estimation ou de quantité, mais utilisé à titre informatif. (par exemple: pour mentionner quels éléments sont inclus dans les postes ci-dessus.</t>
    </r>
  </si>
  <si>
    <t>QF</t>
  </si>
  <si>
    <t>QP</t>
  </si>
  <si>
    <t>M2</t>
  </si>
  <si>
    <t>Joint de dilatation au sol</t>
  </si>
  <si>
    <t>PM</t>
  </si>
  <si>
    <t>Généralités</t>
  </si>
  <si>
    <t>P</t>
  </si>
  <si>
    <t>Revêtements muraux</t>
  </si>
  <si>
    <t>Peinture</t>
  </si>
  <si>
    <t>Généralité</t>
  </si>
  <si>
    <t>Peinture acrylique sur retombées verticales + partie horizontale en MDF pour formation d'un cache rail intégré</t>
  </si>
  <si>
    <t>Peinture acrylique sur retombées verticales</t>
  </si>
  <si>
    <t>Peinture acrylique sur faux-plafonds en plaques de plâtre</t>
  </si>
  <si>
    <t>5</t>
  </si>
  <si>
    <t>5.1</t>
  </si>
  <si>
    <t>5.2</t>
  </si>
  <si>
    <t>TOTAL HTVA</t>
  </si>
  <si>
    <t xml:space="preserve"> </t>
  </si>
  <si>
    <t>5.2.3</t>
  </si>
  <si>
    <t>5.2.4</t>
  </si>
  <si>
    <t>5.2.5</t>
  </si>
  <si>
    <t>5.2.6</t>
  </si>
  <si>
    <t>5.2.7</t>
  </si>
  <si>
    <t>5.2.8</t>
  </si>
  <si>
    <t xml:space="preserve">Chapes </t>
  </si>
  <si>
    <t>Revêtement de sol, de murs et plinthes</t>
  </si>
  <si>
    <t>Arrêts en acier inox</t>
  </si>
  <si>
    <t>Joints de fractionnement</t>
  </si>
  <si>
    <t>7</t>
  </si>
  <si>
    <t>Revêtement vinyle souple sur murs à motif design</t>
  </si>
  <si>
    <t>7.1</t>
  </si>
  <si>
    <t>7.2</t>
  </si>
  <si>
    <t xml:space="preserve">Peinture acrylique sur retombées </t>
  </si>
  <si>
    <t>5.2.9</t>
  </si>
  <si>
    <t>ouvrages incorporés</t>
  </si>
  <si>
    <t>5.1.1</t>
  </si>
  <si>
    <t>5.1.2</t>
  </si>
  <si>
    <t>5.1.3</t>
  </si>
  <si>
    <t>Revêtement de sols et de murs en matériaux durs</t>
  </si>
  <si>
    <t>5.2.5.1</t>
  </si>
  <si>
    <t>5.2.6.1</t>
  </si>
  <si>
    <t>5.2.6.2</t>
  </si>
  <si>
    <t>5.2.10</t>
  </si>
  <si>
    <t>Chapitre 5 - Chapes et revêtements de sols, faïencage</t>
  </si>
  <si>
    <t>Revêtement mural en grès émaillés 400 x 400</t>
  </si>
  <si>
    <t>plan de pose</t>
  </si>
  <si>
    <t>Chapitre 7- Revêtements muraux et peinture</t>
  </si>
  <si>
    <t>7.1.1</t>
  </si>
  <si>
    <t>Intissé 180g/m² sur murs (fenêtres comprises pour compenser les retour)</t>
  </si>
  <si>
    <t>7.1.2</t>
  </si>
  <si>
    <t>7.1.2.1</t>
  </si>
  <si>
    <t>7.2.1</t>
  </si>
  <si>
    <t>7.2.2</t>
  </si>
  <si>
    <t>7.2.3</t>
  </si>
  <si>
    <t>7.2.4</t>
  </si>
  <si>
    <t>7.2.9</t>
  </si>
  <si>
    <t>7.2.10</t>
  </si>
  <si>
    <t>7.2.11</t>
  </si>
  <si>
    <t>7.2.3.1</t>
  </si>
  <si>
    <t>7.2.3.2</t>
  </si>
  <si>
    <t>Peinture sur caisson MDF ragréage des poutres</t>
  </si>
  <si>
    <t>Peinture sur corps de chauffe</t>
  </si>
  <si>
    <t>Peintures des feuilles de portes des gaines techniques et armoires</t>
  </si>
  <si>
    <t>MCT</t>
  </si>
  <si>
    <t>Peinture acrylique sur murs, intissé, plaque de platre, enduit,maçonnerie…..</t>
  </si>
  <si>
    <t>Chambre</t>
  </si>
  <si>
    <t>Couloir</t>
  </si>
  <si>
    <t>petit N</t>
  </si>
  <si>
    <t>soins maman</t>
  </si>
  <si>
    <t>pharmacie</t>
  </si>
  <si>
    <t>réserve</t>
  </si>
  <si>
    <t>sanitaire</t>
  </si>
  <si>
    <t>couloir/ local famille /wc</t>
  </si>
  <si>
    <t>locaux soins et technique</t>
  </si>
  <si>
    <t>Salle de bains chambre</t>
  </si>
  <si>
    <t xml:space="preserve">sas + petit N+ soins bebe </t>
  </si>
  <si>
    <t>toilette personnel</t>
  </si>
  <si>
    <t>hall toilette</t>
  </si>
  <si>
    <t>Revêtement mural en grès generalité</t>
  </si>
  <si>
    <t>chambre</t>
  </si>
  <si>
    <t>chambre muraux en entrant à gauche</t>
  </si>
  <si>
    <t>couloir</t>
  </si>
  <si>
    <t>local famille</t>
  </si>
  <si>
    <t>utilyty sale</t>
  </si>
  <si>
    <t>infirmière chef</t>
  </si>
  <si>
    <t>porte</t>
  </si>
  <si>
    <t xml:space="preserve">porte </t>
  </si>
  <si>
    <t>1/2 fenetre</t>
  </si>
  <si>
    <t>porte salle de bains</t>
  </si>
  <si>
    <t>1/2 fenêtre</t>
  </si>
  <si>
    <t>demi fenetre</t>
  </si>
  <si>
    <t>desk 1 et 2</t>
  </si>
  <si>
    <t>couloir soins maman</t>
  </si>
  <si>
    <t>materiel roulant</t>
  </si>
  <si>
    <t>office infirmière</t>
  </si>
  <si>
    <t>bib 1</t>
  </si>
  <si>
    <t>bib2</t>
  </si>
  <si>
    <t>soin bébé</t>
  </si>
  <si>
    <t>couloir bib</t>
  </si>
  <si>
    <t>sas petit N</t>
  </si>
  <si>
    <t>Chapes de nivellement de type non adhérent (Généralités)repris  au poste 3.6</t>
  </si>
  <si>
    <t>Chapes normale au ciment( y compris isolant acoustique) repris au poste 3.6</t>
  </si>
  <si>
    <t>5.2.1.1</t>
  </si>
  <si>
    <t>Revêtement de sol en vinyl souple non conducteur</t>
  </si>
  <si>
    <t>Revêtement de sol en vinyl souple conducteur</t>
  </si>
  <si>
    <t xml:space="preserve">Plinthes revêtement vinyl </t>
  </si>
  <si>
    <t>plinthes vinyl salle de bains (repris au poste 5.2.2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</si>
</sst>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_-\€\ #,##0.00;[Red]_-\€\ \-#,##0.00"/>
    <numFmt numFmtId="166" formatCode="0\ %"/>
  </numFmts>
  <fonts count="21" x14ac:knownFonts="1">
    <font>
      <sz val="10"/>
      <name val="Arial"/>
    </font>
    <font>
      <sz val="10"/>
      <name val="Arial"/>
      <family val="2"/>
    </font>
    <font>
      <b/>
      <sz val="16"/>
      <name val="Verdana"/>
      <family val="2"/>
    </font>
    <font>
      <sz val="10"/>
      <name val="Verdana"/>
      <family val="2"/>
    </font>
    <font>
      <i/>
      <sz val="10"/>
      <name val="Verdana"/>
      <family val="2"/>
    </font>
    <font>
      <b/>
      <sz val="10"/>
      <name val="Verdana"/>
      <family val="2"/>
    </font>
    <font>
      <b/>
      <sz val="8"/>
      <name val="Verdana"/>
      <family val="2"/>
    </font>
    <font>
      <sz val="8"/>
      <name val="Verdana"/>
      <family val="2"/>
    </font>
    <font>
      <b/>
      <sz val="10"/>
      <name val="Arial"/>
      <family val="2"/>
    </font>
    <font>
      <sz val="10"/>
      <name val="Arial"/>
      <family val="2"/>
    </font>
    <font>
      <sz val="10"/>
      <color indexed="10"/>
      <name val="Arial"/>
      <family val="2"/>
    </font>
    <font>
      <i/>
      <sz val="8"/>
      <name val="Verdana"/>
      <family val="2"/>
    </font>
    <font>
      <b/>
      <sz val="10"/>
      <name val="Arial"/>
      <family val="2"/>
    </font>
    <font>
      <i/>
      <sz val="8"/>
      <color theme="5" tint="-0.249977111117893"/>
      <name val="Verdana"/>
      <family val="2"/>
    </font>
    <font>
      <sz val="8"/>
      <color rgb="FFFF0000"/>
      <name val="Verdana"/>
      <family val="2"/>
    </font>
    <font>
      <i/>
      <sz val="8"/>
      <color theme="8" tint="-0.499984740745262"/>
      <name val="Verdana"/>
      <family val="2"/>
    </font>
    <font>
      <sz val="8"/>
      <color rgb="FF92D050"/>
      <name val="Verdana"/>
      <family val="2"/>
    </font>
    <font>
      <b/>
      <sz val="8"/>
      <color rgb="FF92D050"/>
      <name val="Verdana"/>
      <family val="2"/>
    </font>
    <font>
      <b/>
      <u/>
      <sz val="8"/>
      <name val="Verdana"/>
      <family val="2"/>
    </font>
    <font>
      <sz val="8"/>
      <color rgb="FF0070C0"/>
      <name val="Verdana"/>
      <family val="2"/>
    </font>
    <font>
      <b/>
      <sz val="8"/>
      <color rgb="FFFF0000"/>
      <name val="Verdana"/>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21">
    <xf numFmtId="0" fontId="0" fillId="0" borderId="0" xfId="0"/>
    <xf numFmtId="49" fontId="5" fillId="0" borderId="0" xfId="0" applyNumberFormat="1" applyFont="1" applyFill="1" applyBorder="1"/>
    <xf numFmtId="49" fontId="3" fillId="0" borderId="0" xfId="0" applyNumberFormat="1" applyFont="1" applyFill="1" applyBorder="1"/>
    <xf numFmtId="0" fontId="3" fillId="0" borderId="0" xfId="0" applyFont="1" applyFill="1" applyBorder="1"/>
    <xf numFmtId="49" fontId="4" fillId="0" borderId="0" xfId="0" applyNumberFormat="1" applyFont="1" applyFill="1" applyBorder="1" applyAlignment="1"/>
    <xf numFmtId="0" fontId="5" fillId="0" borderId="0" xfId="0" applyFont="1" applyFill="1" applyBorder="1"/>
    <xf numFmtId="0" fontId="0" fillId="0" borderId="0" xfId="0" applyAlignment="1">
      <alignment vertical="center" wrapText="1"/>
    </xf>
    <xf numFmtId="0" fontId="0" fillId="0" borderId="0" xfId="0" applyNumberFormat="1" applyAlignment="1">
      <alignment vertical="center" wrapText="1"/>
    </xf>
    <xf numFmtId="0" fontId="8" fillId="0" borderId="0" xfId="0" applyFont="1" applyAlignment="1">
      <alignment vertical="center" wrapText="1"/>
    </xf>
    <xf numFmtId="0" fontId="4" fillId="0" borderId="0" xfId="0" applyFont="1" applyFill="1" applyBorder="1" applyAlignment="1">
      <alignment wrapText="1"/>
    </xf>
    <xf numFmtId="49" fontId="3" fillId="0" borderId="0" xfId="0" applyNumberFormat="1" applyFont="1" applyFill="1" applyBorder="1" applyAlignment="1">
      <alignment wrapText="1"/>
    </xf>
    <xf numFmtId="0" fontId="10" fillId="0" borderId="0" xfId="0" applyFont="1"/>
    <xf numFmtId="0" fontId="1" fillId="0" borderId="0" xfId="0" applyFont="1" applyAlignment="1">
      <alignment vertical="center" wrapText="1"/>
    </xf>
    <xf numFmtId="0" fontId="8" fillId="2" borderId="0" xfId="0" applyFont="1" applyFill="1"/>
    <xf numFmtId="0" fontId="8" fillId="0" borderId="0" xfId="0" applyFont="1"/>
    <xf numFmtId="0" fontId="0" fillId="0" borderId="0" xfId="0" applyAlignment="1">
      <alignment wrapText="1"/>
    </xf>
    <xf numFmtId="0" fontId="8" fillId="2" borderId="0" xfId="0" applyFont="1" applyFill="1" applyAlignment="1">
      <alignment wrapText="1"/>
    </xf>
    <xf numFmtId="0" fontId="3" fillId="0" borderId="1" xfId="0" applyFont="1" applyFill="1" applyBorder="1"/>
    <xf numFmtId="0" fontId="3" fillId="0" borderId="2" xfId="0" applyFont="1" applyFill="1" applyBorder="1"/>
    <xf numFmtId="0" fontId="3" fillId="0" borderId="3" xfId="0" applyFont="1" applyFill="1" applyBorder="1"/>
    <xf numFmtId="0" fontId="3" fillId="0" borderId="0" xfId="0" applyFont="1" applyFill="1" applyBorder="1" applyAlignment="1">
      <alignment vertical="top"/>
    </xf>
    <xf numFmtId="165" fontId="5" fillId="0" borderId="4" xfId="0" applyNumberFormat="1" applyFont="1" applyFill="1" applyBorder="1" applyAlignment="1">
      <alignment vertical="center"/>
    </xf>
    <xf numFmtId="165" fontId="3" fillId="0" borderId="5" xfId="0" applyNumberFormat="1" applyFont="1" applyFill="1" applyBorder="1" applyAlignment="1">
      <alignment vertical="center"/>
    </xf>
    <xf numFmtId="165" fontId="3" fillId="0" borderId="6" xfId="0" applyNumberFormat="1" applyFont="1" applyFill="1" applyBorder="1" applyAlignment="1">
      <alignment vertical="center"/>
    </xf>
    <xf numFmtId="0" fontId="2" fillId="0" borderId="2" xfId="0" applyFont="1" applyFill="1" applyBorder="1" applyAlignment="1">
      <alignment horizontal="center"/>
    </xf>
    <xf numFmtId="0" fontId="8" fillId="0" borderId="0" xfId="0" applyFont="1" applyFill="1"/>
    <xf numFmtId="0" fontId="9" fillId="0" borderId="0" xfId="0" applyFont="1" applyFill="1" applyAlignment="1">
      <alignment wrapText="1"/>
    </xf>
    <xf numFmtId="0" fontId="9" fillId="0" borderId="0" xfId="0" applyFont="1" applyFill="1"/>
    <xf numFmtId="0" fontId="9" fillId="0" borderId="0" xfId="0" applyFont="1" applyAlignment="1">
      <alignment wrapText="1"/>
    </xf>
    <xf numFmtId="0" fontId="7" fillId="0" borderId="8" xfId="0" applyNumberFormat="1" applyFont="1" applyFill="1" applyBorder="1" applyAlignment="1" applyProtection="1">
      <alignment horizontal="center"/>
      <protection locked="0"/>
    </xf>
    <xf numFmtId="49" fontId="7" fillId="0" borderId="8" xfId="0" applyNumberFormat="1" applyFont="1" applyFill="1" applyBorder="1" applyAlignment="1" applyProtection="1">
      <alignment horizontal="left"/>
      <protection locked="0"/>
    </xf>
    <xf numFmtId="49" fontId="6" fillId="0" borderId="8" xfId="0" applyNumberFormat="1" applyFont="1" applyFill="1" applyBorder="1" applyAlignment="1" applyProtection="1">
      <alignment horizontal="left" wrapText="1"/>
      <protection locked="0"/>
    </xf>
    <xf numFmtId="49" fontId="7" fillId="0" borderId="8" xfId="0" applyNumberFormat="1" applyFont="1" applyFill="1" applyBorder="1" applyAlignment="1" applyProtection="1">
      <alignment horizontal="center"/>
      <protection locked="0"/>
    </xf>
    <xf numFmtId="2" fontId="7" fillId="0" borderId="8" xfId="0" applyNumberFormat="1" applyFont="1" applyFill="1" applyBorder="1" applyAlignment="1" applyProtection="1">
      <alignment horizontal="center"/>
      <protection locked="0"/>
    </xf>
    <xf numFmtId="165" fontId="7" fillId="0" borderId="8" xfId="0" applyNumberFormat="1" applyFont="1" applyFill="1" applyBorder="1" applyAlignment="1" applyProtection="1">
      <alignment horizontal="right"/>
      <protection locked="0"/>
    </xf>
    <xf numFmtId="166" fontId="7" fillId="0" borderId="8" xfId="0" applyNumberFormat="1" applyFont="1" applyFill="1" applyBorder="1" applyAlignment="1" applyProtection="1">
      <alignment horizontal="center"/>
      <protection locked="0"/>
    </xf>
    <xf numFmtId="164" fontId="7" fillId="0" borderId="8" xfId="0" applyNumberFormat="1" applyFont="1" applyFill="1" applyBorder="1" applyAlignment="1">
      <alignment horizontal="right" indent="1"/>
    </xf>
    <xf numFmtId="0" fontId="7" fillId="0" borderId="8" xfId="0" applyFont="1" applyBorder="1" applyAlignment="1" applyProtection="1">
      <alignment horizontal="left"/>
      <protection locked="0"/>
    </xf>
    <xf numFmtId="0" fontId="7" fillId="0" borderId="8" xfId="0" applyFont="1" applyBorder="1"/>
    <xf numFmtId="49" fontId="7" fillId="0" borderId="8" xfId="0" applyNumberFormat="1" applyFont="1" applyFill="1" applyBorder="1" applyAlignment="1" applyProtection="1">
      <alignment horizontal="left" wrapText="1"/>
      <protection locked="0"/>
    </xf>
    <xf numFmtId="0" fontId="7" fillId="3" borderId="8" xfId="0" quotePrefix="1" applyNumberFormat="1" applyFont="1" applyFill="1" applyBorder="1" applyAlignment="1">
      <alignment horizontal="left" wrapText="1"/>
    </xf>
    <xf numFmtId="49" fontId="13" fillId="3" borderId="8" xfId="0" applyNumberFormat="1" applyFont="1" applyFill="1" applyBorder="1" applyAlignment="1" applyProtection="1">
      <alignment horizontal="left" wrapText="1"/>
      <protection locked="0"/>
    </xf>
    <xf numFmtId="49" fontId="7" fillId="3" borderId="8" xfId="0" applyNumberFormat="1" applyFont="1" applyFill="1" applyBorder="1" applyAlignment="1" applyProtection="1">
      <alignment horizontal="left" wrapText="1"/>
      <protection locked="0"/>
    </xf>
    <xf numFmtId="49" fontId="7" fillId="3" borderId="8" xfId="0" applyNumberFormat="1" applyFont="1" applyFill="1" applyBorder="1" applyAlignment="1" applyProtection="1">
      <alignment horizontal="center"/>
      <protection locked="0"/>
    </xf>
    <xf numFmtId="2" fontId="7" fillId="3" borderId="8" xfId="0" applyNumberFormat="1" applyFont="1" applyFill="1" applyBorder="1" applyAlignment="1" applyProtection="1">
      <alignment horizontal="center"/>
      <protection locked="0"/>
    </xf>
    <xf numFmtId="0" fontId="7" fillId="0" borderId="8" xfId="0" applyFont="1" applyFill="1" applyBorder="1" applyAlignment="1" applyProtection="1">
      <alignment horizontal="left"/>
      <protection locked="0"/>
    </xf>
    <xf numFmtId="0" fontId="7" fillId="0" borderId="8" xfId="0" applyFont="1" applyFill="1" applyBorder="1"/>
    <xf numFmtId="0" fontId="7" fillId="3" borderId="8" xfId="0" applyNumberFormat="1" applyFont="1" applyFill="1" applyBorder="1" applyAlignment="1" applyProtection="1">
      <alignment horizontal="center"/>
      <protection locked="0"/>
    </xf>
    <xf numFmtId="49" fontId="7" fillId="3" borderId="8" xfId="0" applyNumberFormat="1" applyFont="1" applyFill="1" applyBorder="1" applyAlignment="1" applyProtection="1">
      <alignment horizontal="left"/>
      <protection locked="0"/>
    </xf>
    <xf numFmtId="165" fontId="7" fillId="3" borderId="8" xfId="0" applyNumberFormat="1" applyFont="1" applyFill="1" applyBorder="1" applyAlignment="1" applyProtection="1">
      <alignment horizontal="right"/>
      <protection locked="0"/>
    </xf>
    <xf numFmtId="166" fontId="7" fillId="3" borderId="8" xfId="0" applyNumberFormat="1" applyFont="1" applyFill="1" applyBorder="1" applyAlignment="1" applyProtection="1">
      <alignment horizontal="center"/>
      <protection locked="0"/>
    </xf>
    <xf numFmtId="164" fontId="7" fillId="3" borderId="8" xfId="0" applyNumberFormat="1" applyFont="1" applyFill="1" applyBorder="1" applyAlignment="1">
      <alignment horizontal="right" indent="1"/>
    </xf>
    <xf numFmtId="0" fontId="7" fillId="3" borderId="8" xfId="0" applyFont="1" applyFill="1" applyBorder="1" applyAlignment="1" applyProtection="1">
      <alignment horizontal="left"/>
      <protection locked="0"/>
    </xf>
    <xf numFmtId="0" fontId="7" fillId="3" borderId="8" xfId="0" applyFont="1" applyFill="1" applyBorder="1"/>
    <xf numFmtId="165" fontId="6" fillId="4" borderId="8" xfId="0" applyNumberFormat="1" applyFont="1" applyFill="1" applyBorder="1" applyAlignment="1" applyProtection="1">
      <alignment horizontal="right"/>
      <protection locked="0"/>
    </xf>
    <xf numFmtId="0" fontId="7" fillId="4" borderId="8" xfId="0" applyNumberFormat="1" applyFont="1" applyFill="1" applyBorder="1" applyAlignment="1" applyProtection="1">
      <alignment horizontal="center"/>
      <protection locked="0"/>
    </xf>
    <xf numFmtId="49" fontId="7" fillId="4" borderId="8" xfId="0" applyNumberFormat="1" applyFont="1" applyFill="1" applyBorder="1" applyAlignment="1" applyProtection="1">
      <alignment horizontal="left"/>
      <protection locked="0"/>
    </xf>
    <xf numFmtId="49" fontId="6" fillId="4" borderId="8" xfId="0" applyNumberFormat="1" applyFont="1" applyFill="1" applyBorder="1" applyAlignment="1" applyProtection="1">
      <alignment horizontal="left" wrapText="1"/>
      <protection locked="0"/>
    </xf>
    <xf numFmtId="49" fontId="7" fillId="4" borderId="8" xfId="0" applyNumberFormat="1" applyFont="1" applyFill="1" applyBorder="1" applyAlignment="1" applyProtection="1">
      <alignment horizontal="center"/>
      <protection locked="0"/>
    </xf>
    <xf numFmtId="2" fontId="7" fillId="4" borderId="8" xfId="0" applyNumberFormat="1" applyFont="1" applyFill="1" applyBorder="1" applyAlignment="1" applyProtection="1">
      <alignment horizontal="center"/>
      <protection locked="0"/>
    </xf>
    <xf numFmtId="49" fontId="15" fillId="3" borderId="8" xfId="0" applyNumberFormat="1" applyFont="1" applyFill="1" applyBorder="1" applyAlignment="1" applyProtection="1">
      <alignment horizontal="left" wrapText="1"/>
      <protection locked="0"/>
    </xf>
    <xf numFmtId="2" fontId="14" fillId="3" borderId="8" xfId="0" applyNumberFormat="1" applyFont="1" applyFill="1" applyBorder="1" applyAlignment="1" applyProtection="1">
      <alignment horizontal="center"/>
      <protection locked="0"/>
    </xf>
    <xf numFmtId="165" fontId="14" fillId="3" borderId="8" xfId="0" applyNumberFormat="1" applyFont="1" applyFill="1" applyBorder="1" applyAlignment="1" applyProtection="1">
      <alignment horizontal="right"/>
      <protection locked="0"/>
    </xf>
    <xf numFmtId="49" fontId="11" fillId="3" borderId="8" xfId="0" applyNumberFormat="1" applyFont="1" applyFill="1" applyBorder="1" applyAlignment="1" applyProtection="1">
      <alignment horizontal="left" wrapText="1"/>
      <protection locked="0"/>
    </xf>
    <xf numFmtId="2" fontId="14" fillId="0" borderId="8" xfId="0" applyNumberFormat="1" applyFont="1" applyFill="1" applyBorder="1" applyAlignment="1" applyProtection="1">
      <alignment horizontal="center"/>
      <protection locked="0"/>
    </xf>
    <xf numFmtId="2" fontId="14" fillId="4" borderId="8" xfId="0" applyNumberFormat="1" applyFont="1" applyFill="1" applyBorder="1" applyAlignment="1" applyProtection="1">
      <alignment horizontal="center"/>
      <protection locked="0"/>
    </xf>
    <xf numFmtId="165" fontId="14" fillId="4" borderId="8" xfId="0" applyNumberFormat="1" applyFont="1" applyFill="1" applyBorder="1" applyAlignment="1" applyProtection="1">
      <alignment horizontal="right"/>
      <protection locked="0"/>
    </xf>
    <xf numFmtId="0" fontId="16" fillId="4" borderId="8" xfId="0" applyNumberFormat="1" applyFont="1" applyFill="1" applyBorder="1" applyAlignment="1" applyProtection="1">
      <alignment horizontal="center"/>
      <protection locked="0"/>
    </xf>
    <xf numFmtId="49" fontId="16" fillId="4" borderId="8" xfId="0" applyNumberFormat="1" applyFont="1" applyFill="1" applyBorder="1" applyAlignment="1" applyProtection="1">
      <alignment horizontal="left"/>
      <protection locked="0"/>
    </xf>
    <xf numFmtId="49" fontId="16" fillId="4" borderId="8" xfId="0" applyNumberFormat="1" applyFont="1" applyFill="1" applyBorder="1" applyAlignment="1" applyProtection="1">
      <alignment horizontal="center"/>
      <protection locked="0"/>
    </xf>
    <xf numFmtId="2" fontId="16" fillId="4" borderId="8" xfId="0" applyNumberFormat="1" applyFont="1" applyFill="1" applyBorder="1" applyAlignment="1" applyProtection="1">
      <alignment horizontal="center"/>
      <protection locked="0"/>
    </xf>
    <xf numFmtId="165" fontId="16" fillId="4" borderId="8" xfId="0" applyNumberFormat="1" applyFont="1" applyFill="1" applyBorder="1" applyAlignment="1" applyProtection="1">
      <alignment horizontal="right"/>
      <protection locked="0"/>
    </xf>
    <xf numFmtId="165" fontId="17" fillId="4" borderId="8" xfId="0" applyNumberFormat="1" applyFont="1" applyFill="1" applyBorder="1" applyAlignment="1" applyProtection="1">
      <alignment horizontal="right"/>
      <protection locked="0"/>
    </xf>
    <xf numFmtId="0" fontId="16" fillId="0" borderId="8" xfId="0" applyFont="1" applyBorder="1"/>
    <xf numFmtId="166" fontId="16" fillId="3" borderId="8" xfId="0" applyNumberFormat="1" applyFont="1" applyFill="1" applyBorder="1" applyAlignment="1" applyProtection="1">
      <alignment horizontal="center"/>
      <protection locked="0"/>
    </xf>
    <xf numFmtId="164" fontId="16" fillId="3" borderId="8" xfId="0" applyNumberFormat="1" applyFont="1" applyFill="1" applyBorder="1" applyAlignment="1">
      <alignment horizontal="right" indent="1"/>
    </xf>
    <xf numFmtId="0" fontId="16" fillId="3" borderId="8" xfId="0" applyFont="1" applyFill="1" applyBorder="1" applyAlignment="1" applyProtection="1">
      <alignment horizontal="left"/>
      <protection locked="0"/>
    </xf>
    <xf numFmtId="0" fontId="16" fillId="3" borderId="8" xfId="0" applyFont="1" applyFill="1" applyBorder="1"/>
    <xf numFmtId="0" fontId="11" fillId="3" borderId="8" xfId="0" quotePrefix="1" applyNumberFormat="1" applyFont="1" applyFill="1" applyBorder="1" applyAlignment="1">
      <alignment horizontal="left" wrapText="1"/>
    </xf>
    <xf numFmtId="165" fontId="14" fillId="0" borderId="8" xfId="0" applyNumberFormat="1" applyFont="1" applyFill="1" applyBorder="1" applyAlignment="1" applyProtection="1">
      <alignment horizontal="right"/>
      <protection locked="0"/>
    </xf>
    <xf numFmtId="49" fontId="11" fillId="3" borderId="8" xfId="0" applyNumberFormat="1" applyFont="1" applyFill="1" applyBorder="1" applyAlignment="1" applyProtection="1">
      <alignment horizontal="right" wrapText="1"/>
      <protection locked="0"/>
    </xf>
    <xf numFmtId="0" fontId="16" fillId="0" borderId="8" xfId="0" applyNumberFormat="1" applyFont="1" applyFill="1" applyBorder="1" applyAlignment="1" applyProtection="1">
      <alignment horizontal="center"/>
      <protection locked="0"/>
    </xf>
    <xf numFmtId="49" fontId="16" fillId="0" borderId="8" xfId="0" applyNumberFormat="1" applyFont="1" applyFill="1" applyBorder="1" applyAlignment="1" applyProtection="1">
      <alignment horizontal="left"/>
      <protection locked="0"/>
    </xf>
    <xf numFmtId="49" fontId="16" fillId="0" borderId="8" xfId="0" applyNumberFormat="1" applyFont="1" applyFill="1" applyBorder="1" applyAlignment="1" applyProtection="1">
      <alignment horizontal="center"/>
      <protection locked="0"/>
    </xf>
    <xf numFmtId="2" fontId="16" fillId="0" borderId="8" xfId="0" applyNumberFormat="1" applyFont="1" applyFill="1" applyBorder="1" applyAlignment="1" applyProtection="1">
      <alignment horizontal="center"/>
      <protection locked="0"/>
    </xf>
    <xf numFmtId="166" fontId="16" fillId="0" borderId="8" xfId="0" applyNumberFormat="1" applyFont="1" applyFill="1" applyBorder="1" applyAlignment="1" applyProtection="1">
      <alignment horizontal="center"/>
      <protection locked="0"/>
    </xf>
    <xf numFmtId="164" fontId="16" fillId="0" borderId="8" xfId="0" applyNumberFormat="1" applyFont="1" applyFill="1" applyBorder="1" applyAlignment="1">
      <alignment horizontal="right" indent="1"/>
    </xf>
    <xf numFmtId="0" fontId="16" fillId="0" borderId="8" xfId="0" applyFont="1" applyBorder="1" applyAlignment="1" applyProtection="1">
      <alignment horizontal="left"/>
      <protection locked="0"/>
    </xf>
    <xf numFmtId="165" fontId="16" fillId="0" borderId="8" xfId="0" applyNumberFormat="1" applyFont="1" applyFill="1" applyBorder="1" applyAlignment="1" applyProtection="1">
      <alignment horizontal="right"/>
      <protection locked="0"/>
    </xf>
    <xf numFmtId="49" fontId="16" fillId="0" borderId="8" xfId="0" applyNumberFormat="1" applyFont="1" applyFill="1" applyBorder="1" applyAlignment="1" applyProtection="1">
      <alignment horizontal="left" wrapText="1"/>
      <protection locked="0"/>
    </xf>
    <xf numFmtId="0" fontId="16" fillId="0" borderId="9" xfId="0" applyNumberFormat="1" applyFont="1" applyFill="1" applyBorder="1" applyAlignment="1" applyProtection="1">
      <alignment horizontal="center"/>
      <protection locked="0"/>
    </xf>
    <xf numFmtId="49" fontId="16" fillId="0" borderId="9" xfId="0" applyNumberFormat="1" applyFont="1" applyFill="1" applyBorder="1" applyAlignment="1" applyProtection="1">
      <alignment horizontal="left"/>
      <protection locked="0"/>
    </xf>
    <xf numFmtId="49" fontId="16" fillId="0" borderId="9" xfId="0" applyNumberFormat="1" applyFont="1" applyFill="1" applyBorder="1" applyAlignment="1" applyProtection="1">
      <alignment horizontal="left" wrapText="1"/>
      <protection locked="0"/>
    </xf>
    <xf numFmtId="49" fontId="16" fillId="0" borderId="9" xfId="0" applyNumberFormat="1" applyFont="1" applyFill="1" applyBorder="1" applyAlignment="1" applyProtection="1">
      <alignment horizontal="center"/>
      <protection locked="0"/>
    </xf>
    <xf numFmtId="2" fontId="16" fillId="0" borderId="9" xfId="0" applyNumberFormat="1" applyFont="1" applyFill="1" applyBorder="1" applyAlignment="1" applyProtection="1">
      <alignment horizontal="center"/>
      <protection locked="0"/>
    </xf>
    <xf numFmtId="165" fontId="16" fillId="0" borderId="9" xfId="0" applyNumberFormat="1" applyFont="1" applyFill="1" applyBorder="1" applyAlignment="1" applyProtection="1">
      <alignment horizontal="right"/>
      <protection locked="0"/>
    </xf>
    <xf numFmtId="166" fontId="16" fillId="0" borderId="9" xfId="0" applyNumberFormat="1" applyFont="1" applyFill="1" applyBorder="1" applyAlignment="1" applyProtection="1">
      <alignment horizontal="center"/>
      <protection locked="0"/>
    </xf>
    <xf numFmtId="164" fontId="16" fillId="0" borderId="9" xfId="0" applyNumberFormat="1" applyFont="1" applyFill="1" applyBorder="1" applyAlignment="1">
      <alignment horizontal="right" indent="1"/>
    </xf>
    <xf numFmtId="0" fontId="16" fillId="0" borderId="9" xfId="0" applyFont="1" applyBorder="1" applyAlignment="1" applyProtection="1">
      <alignment horizontal="left"/>
      <protection locked="0"/>
    </xf>
    <xf numFmtId="0" fontId="16" fillId="0" borderId="9" xfId="0" applyFont="1" applyBorder="1"/>
    <xf numFmtId="0" fontId="16" fillId="0" borderId="10" xfId="0" applyNumberFormat="1" applyFont="1" applyFill="1" applyBorder="1" applyAlignment="1" applyProtection="1">
      <alignment horizontal="center"/>
      <protection locked="0"/>
    </xf>
    <xf numFmtId="49" fontId="16" fillId="0" borderId="11" xfId="0" applyNumberFormat="1" applyFont="1" applyFill="1" applyBorder="1" applyAlignment="1" applyProtection="1">
      <alignment horizontal="left"/>
      <protection locked="0"/>
    </xf>
    <xf numFmtId="49" fontId="18" fillId="0" borderId="11" xfId="0" applyNumberFormat="1" applyFont="1" applyFill="1" applyBorder="1" applyAlignment="1" applyProtection="1">
      <alignment horizontal="left" wrapText="1"/>
      <protection locked="0"/>
    </xf>
    <xf numFmtId="49" fontId="16" fillId="0" borderId="11" xfId="0" applyNumberFormat="1" applyFont="1" applyFill="1" applyBorder="1" applyAlignment="1" applyProtection="1">
      <alignment horizontal="center"/>
      <protection locked="0"/>
    </xf>
    <xf numFmtId="2" fontId="16" fillId="0" borderId="11" xfId="0" applyNumberFormat="1" applyFont="1" applyFill="1" applyBorder="1" applyAlignment="1" applyProtection="1">
      <alignment horizontal="center"/>
      <protection locked="0"/>
    </xf>
    <xf numFmtId="165" fontId="16" fillId="3" borderId="11" xfId="0" applyNumberFormat="1" applyFont="1" applyFill="1" applyBorder="1" applyAlignment="1" applyProtection="1">
      <alignment horizontal="right"/>
      <protection locked="0"/>
    </xf>
    <xf numFmtId="165" fontId="6" fillId="3" borderId="11" xfId="0" applyNumberFormat="1" applyFont="1" applyFill="1" applyBorder="1" applyAlignment="1" applyProtection="1">
      <alignment horizontal="right"/>
      <protection locked="0"/>
    </xf>
    <xf numFmtId="166" fontId="16" fillId="0" borderId="11" xfId="0" applyNumberFormat="1" applyFont="1" applyFill="1" applyBorder="1" applyAlignment="1" applyProtection="1">
      <alignment horizontal="center"/>
      <protection locked="0"/>
    </xf>
    <xf numFmtId="0" fontId="16" fillId="0" borderId="11" xfId="0" applyFont="1" applyBorder="1"/>
    <xf numFmtId="165" fontId="19" fillId="0" borderId="8" xfId="0" applyNumberFormat="1" applyFont="1" applyFill="1" applyBorder="1" applyAlignment="1" applyProtection="1">
      <alignment horizontal="right"/>
      <protection locked="0"/>
    </xf>
    <xf numFmtId="165" fontId="20" fillId="0" borderId="8" xfId="0" applyNumberFormat="1" applyFont="1" applyFill="1" applyBorder="1" applyAlignment="1" applyProtection="1">
      <alignment horizontal="right"/>
      <protection locked="0"/>
    </xf>
    <xf numFmtId="165" fontId="7" fillId="0" borderId="9" xfId="0" applyNumberFormat="1" applyFont="1" applyFill="1" applyBorder="1" applyAlignment="1" applyProtection="1">
      <alignment horizontal="right"/>
      <protection locked="0"/>
    </xf>
    <xf numFmtId="0" fontId="5" fillId="0" borderId="0" xfId="0" applyFont="1" applyFill="1" applyBorder="1" applyAlignment="1">
      <alignment vertical="center"/>
    </xf>
    <xf numFmtId="0" fontId="12" fillId="0" borderId="7" xfId="0" applyFont="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0" xfId="0" applyFont="1" applyFill="1" applyBorder="1" applyAlignment="1">
      <alignment vertical="top"/>
    </xf>
    <xf numFmtId="0" fontId="12" fillId="0" borderId="0" xfId="0" applyFont="1" applyAlignment="1">
      <alignment vertical="top"/>
    </xf>
    <xf numFmtId="49" fontId="4" fillId="0" borderId="0" xfId="0" applyNumberFormat="1" applyFont="1" applyFill="1" applyBorder="1" applyAlignment="1">
      <alignment vertical="top"/>
    </xf>
    <xf numFmtId="0" fontId="3" fillId="0" borderId="0" xfId="0" applyFont="1" applyFill="1" applyBorder="1" applyAlignment="1">
      <alignment vertical="center"/>
    </xf>
    <xf numFmtId="0" fontId="0" fillId="0" borderId="7"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XFD1"/>
    </sheetView>
  </sheetViews>
  <sheetFormatPr baseColWidth="10" defaultColWidth="9.140625" defaultRowHeight="12.75" x14ac:dyDescent="0.2"/>
  <cols>
    <col min="1" max="1" width="8.7109375" style="2" customWidth="1"/>
    <col min="2" max="2" width="18.140625" style="2" customWidth="1"/>
    <col min="3" max="3" width="28.140625" style="2" customWidth="1"/>
    <col min="4" max="4" width="28" style="2" customWidth="1"/>
    <col min="5" max="16384" width="9.140625" style="2"/>
  </cols>
  <sheetData>
    <row r="1" spans="1:4" s="3" customFormat="1" ht="21" thickTop="1" thickBot="1" x14ac:dyDescent="0.3">
      <c r="A1" s="17"/>
      <c r="B1" s="18"/>
      <c r="C1" s="24"/>
      <c r="D1" s="19"/>
    </row>
    <row r="2" spans="1:4" ht="13.5" thickTop="1" x14ac:dyDescent="0.2"/>
    <row r="4" spans="1:4" x14ac:dyDescent="0.2">
      <c r="A4" s="4"/>
    </row>
    <row r="5" spans="1:4" x14ac:dyDescent="0.2">
      <c r="A5" s="4"/>
    </row>
    <row r="6" spans="1:4" x14ac:dyDescent="0.2">
      <c r="A6" s="1"/>
      <c r="D6" s="9"/>
    </row>
    <row r="7" spans="1:4" x14ac:dyDescent="0.2">
      <c r="D7" s="10"/>
    </row>
    <row r="8" spans="1:4" ht="90" customHeight="1" x14ac:dyDescent="0.2">
      <c r="A8" s="116"/>
      <c r="B8" s="115"/>
      <c r="C8" s="116"/>
      <c r="D8" s="117"/>
    </row>
    <row r="9" spans="1:4" ht="25.5" customHeight="1" x14ac:dyDescent="0.2">
      <c r="A9" s="116"/>
      <c r="B9" s="115"/>
      <c r="C9" s="116"/>
      <c r="D9" s="117"/>
    </row>
    <row r="10" spans="1:4" ht="25.5" customHeight="1" x14ac:dyDescent="0.2">
      <c r="A10" s="114"/>
      <c r="B10" s="115"/>
      <c r="C10" s="114"/>
      <c r="D10" s="115"/>
    </row>
    <row r="11" spans="1:4" ht="25.5" customHeight="1" x14ac:dyDescent="0.2">
      <c r="A11" s="114"/>
      <c r="B11" s="115"/>
      <c r="C11" s="114"/>
      <c r="D11" s="115"/>
    </row>
    <row r="12" spans="1:4" ht="25.5" customHeight="1" x14ac:dyDescent="0.2">
      <c r="A12" s="118"/>
      <c r="B12" s="115"/>
      <c r="C12" s="114"/>
      <c r="D12" s="115"/>
    </row>
    <row r="15" spans="1:4" ht="13.5" thickBot="1" x14ac:dyDescent="0.25">
      <c r="A15" s="3"/>
      <c r="B15" s="3"/>
      <c r="C15" s="3"/>
    </row>
    <row r="16" spans="1:4" ht="27" customHeight="1" x14ac:dyDescent="0.2">
      <c r="A16" s="119"/>
      <c r="B16" s="120"/>
      <c r="C16" s="22"/>
    </row>
    <row r="17" spans="1:4" ht="27" customHeight="1" thickBot="1" x14ac:dyDescent="0.25">
      <c r="A17" s="119"/>
      <c r="B17" s="120"/>
      <c r="C17" s="23"/>
    </row>
    <row r="18" spans="1:4" ht="27" customHeight="1" thickBot="1" x14ac:dyDescent="0.25">
      <c r="A18" s="112"/>
      <c r="B18" s="113"/>
      <c r="C18" s="21"/>
    </row>
    <row r="21" spans="1:4" x14ac:dyDescent="0.2">
      <c r="A21" s="5"/>
      <c r="B21" s="3"/>
      <c r="C21" s="3"/>
      <c r="D21" s="3"/>
    </row>
    <row r="22" spans="1:4" x14ac:dyDescent="0.2">
      <c r="A22" s="3"/>
      <c r="B22" s="3"/>
      <c r="C22" s="3"/>
      <c r="D22" s="3"/>
    </row>
    <row r="23" spans="1:4" ht="26.25" customHeight="1" x14ac:dyDescent="0.2">
      <c r="A23" s="20"/>
      <c r="B23" s="3"/>
      <c r="C23" s="3"/>
      <c r="D23" s="20"/>
    </row>
    <row r="24" spans="1:4" x14ac:dyDescent="0.2">
      <c r="A24" s="3"/>
      <c r="C24" s="3"/>
      <c r="D24" s="3"/>
    </row>
  </sheetData>
  <sheetProtection formatCells="0" formatColumns="0" formatRows="0"/>
  <mergeCells count="13">
    <mergeCell ref="A18:B18"/>
    <mergeCell ref="C12:D12"/>
    <mergeCell ref="C8:D8"/>
    <mergeCell ref="C9:D9"/>
    <mergeCell ref="C10:D10"/>
    <mergeCell ref="C11:D11"/>
    <mergeCell ref="A8:B8"/>
    <mergeCell ref="A9:B9"/>
    <mergeCell ref="A10:B10"/>
    <mergeCell ref="A11:B11"/>
    <mergeCell ref="A12:B12"/>
    <mergeCell ref="A16:B16"/>
    <mergeCell ref="A17:B17"/>
  </mergeCells>
  <phoneticPr fontId="0" type="noConversion"/>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Q160"/>
  <sheetViews>
    <sheetView tabSelected="1" zoomScaleNormal="100" workbookViewId="0">
      <selection activeCell="Q149" sqref="Q149"/>
    </sheetView>
  </sheetViews>
  <sheetFormatPr baseColWidth="10" defaultColWidth="11.42578125" defaultRowHeight="10.5" outlineLevelRow="2" outlineLevelCol="1" x14ac:dyDescent="0.15"/>
  <cols>
    <col min="1" max="1" width="7.140625" style="29" customWidth="1"/>
    <col min="2" max="2" width="12.7109375" style="30" customWidth="1"/>
    <col min="3" max="3" width="3.7109375" style="30" customWidth="1"/>
    <col min="4" max="4" width="50.7109375" style="39" customWidth="1"/>
    <col min="5" max="6" width="6.7109375" style="32" customWidth="1"/>
    <col min="7" max="10" width="6.7109375" style="33" hidden="1" customWidth="1" outlineLevel="1"/>
    <col min="11" max="11" width="8.7109375" style="33" customWidth="1" collapsed="1"/>
    <col min="12" max="12" width="14.7109375" style="34" customWidth="1"/>
    <col min="13" max="13" width="18.7109375" style="34" customWidth="1"/>
    <col min="14" max="14" width="10.7109375" style="35" customWidth="1"/>
    <col min="15" max="15" width="8.5703125" style="36" customWidth="1"/>
    <col min="16" max="16" width="9.7109375" style="37" customWidth="1"/>
    <col min="17" max="17" width="34.140625" style="37" customWidth="1"/>
    <col min="18" max="19" width="11.42578125" style="38" customWidth="1"/>
    <col min="20" max="16384" width="11.42578125" style="38"/>
  </cols>
  <sheetData>
    <row r="1" spans="1:17" ht="21" x14ac:dyDescent="0.15">
      <c r="A1" s="55"/>
      <c r="B1" s="56" t="s">
        <v>63</v>
      </c>
      <c r="C1" s="56"/>
      <c r="D1" s="57" t="s">
        <v>93</v>
      </c>
      <c r="E1" s="58"/>
      <c r="F1" s="58"/>
      <c r="G1" s="59"/>
      <c r="H1" s="59"/>
      <c r="I1" s="59"/>
      <c r="J1" s="59"/>
      <c r="K1" s="65"/>
      <c r="L1" s="66"/>
      <c r="M1" s="54"/>
    </row>
    <row r="2" spans="1:17" x14ac:dyDescent="0.15">
      <c r="B2" s="48" t="s">
        <v>64</v>
      </c>
      <c r="D2" s="39" t="s">
        <v>74</v>
      </c>
      <c r="K2" s="64"/>
      <c r="L2" s="62"/>
      <c r="M2" s="49"/>
    </row>
    <row r="3" spans="1:17" s="46" customFormat="1" ht="21.75" customHeight="1" x14ac:dyDescent="0.15">
      <c r="A3" s="29"/>
      <c r="B3" s="30" t="s">
        <v>85</v>
      </c>
      <c r="C3" s="30"/>
      <c r="D3" s="39" t="s">
        <v>150</v>
      </c>
      <c r="E3" s="32" t="s">
        <v>54</v>
      </c>
      <c r="F3" s="32"/>
      <c r="G3" s="33"/>
      <c r="H3" s="33"/>
      <c r="I3" s="33"/>
      <c r="J3" s="33"/>
      <c r="K3" s="33"/>
      <c r="L3" s="34"/>
      <c r="M3" s="34"/>
      <c r="N3" s="35"/>
      <c r="O3" s="36"/>
      <c r="P3" s="45"/>
      <c r="Q3" s="45"/>
    </row>
    <row r="4" spans="1:17" s="46" customFormat="1" ht="15.75" customHeight="1" x14ac:dyDescent="0.15">
      <c r="A4" s="29"/>
      <c r="B4" s="30" t="s">
        <v>86</v>
      </c>
      <c r="C4" s="30"/>
      <c r="D4" s="39" t="s">
        <v>151</v>
      </c>
      <c r="E4" s="32" t="s">
        <v>51</v>
      </c>
      <c r="F4" s="32" t="s">
        <v>52</v>
      </c>
      <c r="G4" s="33">
        <v>1</v>
      </c>
      <c r="H4" s="33"/>
      <c r="I4" s="33"/>
      <c r="J4" s="33"/>
      <c r="K4" s="44">
        <v>639.72</v>
      </c>
      <c r="L4" s="34"/>
      <c r="M4" s="49">
        <f t="shared" ref="M4" si="0">L4*K4</f>
        <v>0</v>
      </c>
      <c r="N4" s="35"/>
      <c r="O4" s="36"/>
      <c r="P4" s="45"/>
      <c r="Q4" s="45"/>
    </row>
    <row r="5" spans="1:17" collapsed="1" x14ac:dyDescent="0.15">
      <c r="B5" s="48" t="s">
        <v>87</v>
      </c>
      <c r="D5" s="42" t="s">
        <v>53</v>
      </c>
      <c r="E5" s="43" t="s">
        <v>54</v>
      </c>
      <c r="F5" s="43"/>
      <c r="G5" s="44"/>
      <c r="H5" s="44"/>
      <c r="I5" s="44"/>
      <c r="J5" s="44"/>
      <c r="K5" s="61"/>
      <c r="L5" s="62"/>
      <c r="M5" s="49"/>
    </row>
    <row r="6" spans="1:17" x14ac:dyDescent="0.15">
      <c r="B6" s="48" t="s">
        <v>65</v>
      </c>
      <c r="D6" s="42" t="s">
        <v>75</v>
      </c>
      <c r="E6" s="43"/>
      <c r="F6" s="43"/>
      <c r="G6" s="44"/>
      <c r="H6" s="44"/>
      <c r="I6" s="44"/>
      <c r="J6" s="44"/>
      <c r="K6" s="61"/>
      <c r="L6" s="62"/>
      <c r="M6" s="49"/>
    </row>
    <row r="7" spans="1:17" collapsed="1" x14ac:dyDescent="0.15">
      <c r="B7" s="48" t="s">
        <v>152</v>
      </c>
      <c r="D7" s="42" t="s">
        <v>153</v>
      </c>
      <c r="E7" s="43" t="s">
        <v>51</v>
      </c>
      <c r="F7" s="43" t="s">
        <v>52</v>
      </c>
      <c r="G7" s="44">
        <v>1</v>
      </c>
      <c r="H7" s="44"/>
      <c r="I7" s="44"/>
      <c r="J7" s="44"/>
      <c r="K7" s="44">
        <f>SUM(K8:K12)</f>
        <v>719.22</v>
      </c>
      <c r="M7" s="49">
        <f>L7*K7</f>
        <v>0</v>
      </c>
      <c r="P7" s="37" t="s">
        <v>67</v>
      </c>
    </row>
    <row r="8" spans="1:17" hidden="1" outlineLevel="1" x14ac:dyDescent="0.15">
      <c r="B8" s="48"/>
      <c r="D8" s="41" t="s">
        <v>115</v>
      </c>
      <c r="E8" s="43"/>
      <c r="F8" s="43"/>
      <c r="G8" s="44">
        <v>17</v>
      </c>
      <c r="H8" s="44"/>
      <c r="I8" s="44"/>
      <c r="J8" s="44">
        <v>17.5</v>
      </c>
      <c r="K8" s="44">
        <f>PRODUCT(G8,H8,I8,J8)</f>
        <v>297.5</v>
      </c>
      <c r="L8" s="79"/>
    </row>
    <row r="9" spans="1:17" hidden="1" outlineLevel="1" x14ac:dyDescent="0.15">
      <c r="B9" s="48"/>
      <c r="D9" s="41" t="s">
        <v>122</v>
      </c>
      <c r="E9" s="43"/>
      <c r="F9" s="43"/>
      <c r="G9" s="44">
        <v>1</v>
      </c>
      <c r="H9" s="44"/>
      <c r="I9" s="46"/>
      <c r="J9" s="44">
        <v>195.5</v>
      </c>
      <c r="K9" s="44">
        <f t="shared" ref="K9:K12" si="1">PRODUCT(G9,H9,I9,J9)</f>
        <v>195.5</v>
      </c>
      <c r="L9" s="79"/>
    </row>
    <row r="10" spans="1:17" hidden="1" outlineLevel="1" x14ac:dyDescent="0.15">
      <c r="B10" s="48"/>
      <c r="D10" s="41" t="s">
        <v>123</v>
      </c>
      <c r="E10" s="43"/>
      <c r="F10" s="43"/>
      <c r="G10" s="44">
        <v>1</v>
      </c>
      <c r="H10" s="44"/>
      <c r="I10" s="44"/>
      <c r="J10" s="44">
        <v>67.22</v>
      </c>
      <c r="K10" s="44">
        <f t="shared" si="1"/>
        <v>67.22</v>
      </c>
      <c r="L10" s="62"/>
      <c r="M10" s="49"/>
    </row>
    <row r="11" spans="1:17" collapsed="1" x14ac:dyDescent="0.15">
      <c r="B11" s="48" t="s">
        <v>152</v>
      </c>
      <c r="D11" s="42" t="s">
        <v>154</v>
      </c>
      <c r="E11" s="43" t="s">
        <v>51</v>
      </c>
      <c r="F11" s="43" t="s">
        <v>52</v>
      </c>
      <c r="G11" s="44">
        <v>1</v>
      </c>
      <c r="H11" s="44"/>
      <c r="I11" s="44"/>
      <c r="J11" s="44"/>
      <c r="K11" s="44">
        <v>79.5</v>
      </c>
      <c r="M11" s="49">
        <f>L11*K11</f>
        <v>0</v>
      </c>
      <c r="P11" s="37" t="s">
        <v>67</v>
      </c>
    </row>
    <row r="12" spans="1:17" hidden="1" outlineLevel="1" x14ac:dyDescent="0.15">
      <c r="B12" s="38"/>
      <c r="D12" s="41" t="s">
        <v>125</v>
      </c>
      <c r="E12" s="43"/>
      <c r="F12" s="43"/>
      <c r="G12" s="44">
        <v>1</v>
      </c>
      <c r="H12" s="44"/>
      <c r="I12" s="44"/>
      <c r="J12" s="44">
        <v>79.5</v>
      </c>
      <c r="K12" s="44">
        <f t="shared" si="1"/>
        <v>79.5</v>
      </c>
      <c r="L12" s="62"/>
      <c r="M12" s="49"/>
    </row>
    <row r="13" spans="1:17" hidden="1" outlineLevel="1" x14ac:dyDescent="0.15">
      <c r="B13" s="48"/>
      <c r="D13" s="41" t="s">
        <v>124</v>
      </c>
      <c r="E13" s="43"/>
      <c r="F13" s="43"/>
      <c r="G13" s="44">
        <v>17</v>
      </c>
      <c r="H13" s="44"/>
      <c r="I13" s="44"/>
      <c r="J13" s="44">
        <v>3.3</v>
      </c>
      <c r="K13" s="44">
        <f t="shared" ref="K13" si="2">SUM(K14:K17)</f>
        <v>611</v>
      </c>
      <c r="M13" s="49">
        <f t="shared" ref="M13:M14" si="3">L13*K13</f>
        <v>0</v>
      </c>
    </row>
    <row r="14" spans="1:17" s="53" customFormat="1" collapsed="1" x14ac:dyDescent="0.15">
      <c r="A14" s="47"/>
      <c r="B14" s="48" t="s">
        <v>68</v>
      </c>
      <c r="C14" s="48"/>
      <c r="D14" s="42" t="s">
        <v>155</v>
      </c>
      <c r="E14" s="43" t="s">
        <v>51</v>
      </c>
      <c r="F14" s="43" t="s">
        <v>113</v>
      </c>
      <c r="G14" s="44">
        <v>1</v>
      </c>
      <c r="H14" s="44"/>
      <c r="I14" s="44"/>
      <c r="J14" s="44">
        <v>611</v>
      </c>
      <c r="K14" s="44">
        <v>611</v>
      </c>
      <c r="L14" s="34"/>
      <c r="M14" s="49">
        <f t="shared" si="3"/>
        <v>0</v>
      </c>
      <c r="N14" s="50"/>
      <c r="O14" s="51"/>
      <c r="P14" s="52" t="s">
        <v>67</v>
      </c>
      <c r="Q14" s="52"/>
    </row>
    <row r="15" spans="1:17" s="53" customFormat="1" x14ac:dyDescent="0.15">
      <c r="A15" s="47"/>
      <c r="B15" s="48" t="s">
        <v>69</v>
      </c>
      <c r="C15" s="48"/>
      <c r="D15" s="42" t="s">
        <v>156</v>
      </c>
      <c r="E15" s="43" t="s">
        <v>54</v>
      </c>
      <c r="F15" s="43" t="s">
        <v>54</v>
      </c>
      <c r="G15" s="44"/>
      <c r="H15" s="44"/>
      <c r="I15" s="44"/>
      <c r="J15" s="44"/>
      <c r="K15" s="61"/>
      <c r="L15" s="62"/>
      <c r="M15" s="49"/>
      <c r="N15" s="50"/>
      <c r="O15" s="51"/>
      <c r="P15" s="52"/>
      <c r="Q15" s="52"/>
    </row>
    <row r="16" spans="1:17" s="53" customFormat="1" x14ac:dyDescent="0.15">
      <c r="A16" s="47"/>
      <c r="B16" s="48" t="s">
        <v>70</v>
      </c>
      <c r="C16" s="48"/>
      <c r="D16" s="42" t="s">
        <v>88</v>
      </c>
      <c r="E16" s="43"/>
      <c r="F16" s="43"/>
      <c r="G16" s="44"/>
      <c r="H16" s="44"/>
      <c r="I16" s="44"/>
      <c r="J16" s="44"/>
      <c r="K16" s="61"/>
      <c r="L16" s="62"/>
      <c r="M16" s="49"/>
      <c r="N16" s="50"/>
      <c r="O16" s="51"/>
      <c r="P16" s="52"/>
      <c r="Q16" s="52"/>
    </row>
    <row r="17" spans="1:17" x14ac:dyDescent="0.15">
      <c r="B17" s="48" t="s">
        <v>89</v>
      </c>
      <c r="D17" s="42" t="s">
        <v>55</v>
      </c>
      <c r="E17" s="43"/>
      <c r="F17" s="43"/>
      <c r="G17" s="44"/>
      <c r="H17" s="44"/>
      <c r="I17" s="44"/>
      <c r="J17" s="44"/>
      <c r="K17" s="61"/>
      <c r="L17" s="62"/>
      <c r="M17" s="49"/>
      <c r="P17" s="37" t="s">
        <v>67</v>
      </c>
    </row>
    <row r="18" spans="1:17" x14ac:dyDescent="0.15">
      <c r="A18" s="38"/>
      <c r="B18" s="48" t="s">
        <v>71</v>
      </c>
      <c r="D18" s="42" t="s">
        <v>128</v>
      </c>
      <c r="E18" s="43"/>
      <c r="F18" s="43"/>
      <c r="G18" s="38"/>
      <c r="H18" s="38"/>
      <c r="I18" s="38"/>
      <c r="J18" s="38"/>
      <c r="K18" s="38"/>
      <c r="L18" s="38"/>
      <c r="M18" s="38"/>
      <c r="N18" s="38"/>
      <c r="O18" s="38"/>
      <c r="P18" s="38"/>
      <c r="Q18" s="38"/>
    </row>
    <row r="19" spans="1:17" collapsed="1" x14ac:dyDescent="0.15">
      <c r="A19" s="38"/>
      <c r="B19" s="48" t="s">
        <v>90</v>
      </c>
      <c r="D19" s="42" t="s">
        <v>55</v>
      </c>
      <c r="E19" s="43"/>
      <c r="F19" s="43"/>
      <c r="G19" s="44"/>
      <c r="H19" s="44"/>
      <c r="I19" s="44"/>
      <c r="J19" s="44"/>
      <c r="K19" s="61"/>
      <c r="L19" s="62"/>
      <c r="M19" s="49"/>
      <c r="N19" s="38"/>
      <c r="O19" s="38"/>
      <c r="P19" s="38"/>
      <c r="Q19" s="38"/>
    </row>
    <row r="20" spans="1:17" collapsed="1" x14ac:dyDescent="0.15">
      <c r="A20" s="38"/>
      <c r="B20" s="48" t="s">
        <v>91</v>
      </c>
      <c r="D20" s="42" t="s">
        <v>94</v>
      </c>
      <c r="E20" s="43" t="s">
        <v>51</v>
      </c>
      <c r="F20" s="43" t="s">
        <v>52</v>
      </c>
      <c r="G20" s="44">
        <v>1</v>
      </c>
      <c r="H20" s="44"/>
      <c r="I20" s="44"/>
      <c r="J20" s="44"/>
      <c r="K20" s="44">
        <f>SUM(K21:K24)</f>
        <v>18.448</v>
      </c>
      <c r="M20" s="49">
        <f>L20*K20</f>
        <v>0</v>
      </c>
      <c r="N20" s="38"/>
      <c r="O20" s="38"/>
      <c r="P20" s="38"/>
      <c r="Q20" s="38"/>
    </row>
    <row r="21" spans="1:17" hidden="1" outlineLevel="1" x14ac:dyDescent="0.15">
      <c r="A21" s="38"/>
      <c r="B21" s="48"/>
      <c r="D21" s="60" t="s">
        <v>126</v>
      </c>
      <c r="E21" s="43"/>
      <c r="F21" s="43"/>
      <c r="G21" s="44">
        <v>2</v>
      </c>
      <c r="H21" s="44">
        <v>4.34</v>
      </c>
      <c r="I21" s="44"/>
      <c r="J21" s="44">
        <v>1.6</v>
      </c>
      <c r="K21" s="44">
        <f>PRODUCT(G21,H21,I21,J21)</f>
        <v>13.888</v>
      </c>
      <c r="M21" s="49">
        <f t="shared" ref="M21:M24" si="4">L21*K21</f>
        <v>0</v>
      </c>
      <c r="N21" s="38"/>
      <c r="O21" s="38"/>
      <c r="P21" s="38"/>
      <c r="Q21" s="38"/>
    </row>
    <row r="22" spans="1:17" hidden="1" outlineLevel="1" x14ac:dyDescent="0.15">
      <c r="A22" s="38"/>
      <c r="B22" s="48"/>
      <c r="D22" s="60"/>
      <c r="E22" s="43"/>
      <c r="F22" s="43"/>
      <c r="G22" s="44">
        <v>-2</v>
      </c>
      <c r="H22" s="44">
        <v>0.85</v>
      </c>
      <c r="I22" s="44"/>
      <c r="J22" s="44">
        <v>1.6</v>
      </c>
      <c r="K22" s="44">
        <f>PRODUCT(G22,H22,I22,J22)</f>
        <v>-2.72</v>
      </c>
      <c r="L22" s="62"/>
      <c r="M22" s="49">
        <f t="shared" si="4"/>
        <v>0</v>
      </c>
      <c r="N22" s="38"/>
      <c r="O22" s="38"/>
      <c r="P22" s="38"/>
      <c r="Q22" s="38"/>
    </row>
    <row r="23" spans="1:17" hidden="1" outlineLevel="1" x14ac:dyDescent="0.15">
      <c r="A23" s="38"/>
      <c r="B23" s="48"/>
      <c r="D23" s="60" t="s">
        <v>127</v>
      </c>
      <c r="E23" s="43"/>
      <c r="F23" s="43"/>
      <c r="G23" s="44">
        <v>1</v>
      </c>
      <c r="H23" s="44">
        <v>7.1</v>
      </c>
      <c r="I23" s="44"/>
      <c r="J23" s="44">
        <v>1.6</v>
      </c>
      <c r="K23" s="44">
        <f>PRODUCT(G23,H23,I23,J23)</f>
        <v>11.36</v>
      </c>
      <c r="L23" s="62"/>
      <c r="M23" s="49">
        <f t="shared" si="4"/>
        <v>0</v>
      </c>
      <c r="N23" s="38"/>
      <c r="O23" s="38"/>
      <c r="P23" s="38"/>
      <c r="Q23" s="38"/>
    </row>
    <row r="24" spans="1:17" hidden="1" outlineLevel="1" x14ac:dyDescent="0.15">
      <c r="A24" s="38"/>
      <c r="B24" s="48"/>
      <c r="D24" s="60"/>
      <c r="E24" s="43"/>
      <c r="F24" s="43"/>
      <c r="G24" s="44">
        <v>-3</v>
      </c>
      <c r="H24" s="44">
        <v>0.85</v>
      </c>
      <c r="I24" s="44"/>
      <c r="J24" s="44">
        <v>1.6</v>
      </c>
      <c r="K24" s="44">
        <f>PRODUCT(G24,H24,I24,J24)</f>
        <v>-4.08</v>
      </c>
      <c r="L24" s="62"/>
      <c r="M24" s="49">
        <f t="shared" si="4"/>
        <v>0</v>
      </c>
      <c r="N24" s="38"/>
      <c r="O24" s="38"/>
      <c r="P24" s="38"/>
      <c r="Q24" s="38"/>
    </row>
    <row r="25" spans="1:17" x14ac:dyDescent="0.15">
      <c r="A25" s="38"/>
      <c r="B25" s="48" t="s">
        <v>72</v>
      </c>
      <c r="D25" s="42" t="s">
        <v>76</v>
      </c>
      <c r="E25" s="43" t="s">
        <v>54</v>
      </c>
      <c r="F25" s="43"/>
      <c r="G25" s="44"/>
      <c r="H25" s="44"/>
      <c r="I25" s="44"/>
      <c r="J25" s="44"/>
      <c r="K25" s="61"/>
      <c r="L25" s="62"/>
      <c r="M25" s="49"/>
      <c r="N25" s="38"/>
      <c r="O25" s="38"/>
      <c r="P25" s="38"/>
      <c r="Q25" s="38"/>
    </row>
    <row r="26" spans="1:17" x14ac:dyDescent="0.15">
      <c r="A26" s="38"/>
      <c r="B26" s="48" t="s">
        <v>73</v>
      </c>
      <c r="D26" s="42" t="s">
        <v>77</v>
      </c>
      <c r="E26" s="43" t="s">
        <v>54</v>
      </c>
      <c r="F26" s="43"/>
      <c r="G26" s="44"/>
      <c r="H26" s="44"/>
      <c r="I26" s="44"/>
      <c r="J26" s="44"/>
      <c r="K26" s="61"/>
      <c r="L26" s="62"/>
      <c r="M26" s="49"/>
      <c r="N26" s="38"/>
      <c r="O26" s="38"/>
      <c r="P26" s="38"/>
      <c r="Q26" s="38"/>
    </row>
    <row r="27" spans="1:17" x14ac:dyDescent="0.15">
      <c r="A27" s="38"/>
      <c r="B27" s="48" t="s">
        <v>83</v>
      </c>
      <c r="D27" s="42" t="s">
        <v>84</v>
      </c>
      <c r="E27" s="43" t="s">
        <v>54</v>
      </c>
      <c r="F27" s="43"/>
      <c r="G27" s="44"/>
      <c r="H27" s="44"/>
      <c r="I27" s="44"/>
      <c r="J27" s="44"/>
      <c r="K27" s="61"/>
      <c r="L27" s="62"/>
      <c r="M27" s="49"/>
      <c r="N27" s="38"/>
      <c r="O27" s="38"/>
      <c r="P27" s="38"/>
      <c r="Q27" s="38"/>
    </row>
    <row r="28" spans="1:17" x14ac:dyDescent="0.15">
      <c r="A28" s="38"/>
      <c r="B28" s="48" t="s">
        <v>92</v>
      </c>
      <c r="D28" s="42" t="s">
        <v>95</v>
      </c>
      <c r="E28" s="43" t="s">
        <v>54</v>
      </c>
      <c r="F28" s="43"/>
      <c r="G28" s="44"/>
      <c r="H28" s="44"/>
      <c r="I28" s="44"/>
      <c r="J28" s="44"/>
      <c r="K28" s="61"/>
      <c r="L28" s="62"/>
      <c r="M28" s="49"/>
      <c r="N28" s="38"/>
      <c r="O28" s="38"/>
      <c r="P28" s="38"/>
      <c r="Q28" s="38"/>
    </row>
    <row r="29" spans="1:17" s="73" customFormat="1" collapsed="1" x14ac:dyDescent="0.15">
      <c r="A29" s="67"/>
      <c r="B29" s="68" t="s">
        <v>78</v>
      </c>
      <c r="C29" s="68"/>
      <c r="D29" s="57" t="s">
        <v>96</v>
      </c>
      <c r="E29" s="69"/>
      <c r="F29" s="69"/>
      <c r="G29" s="70"/>
      <c r="H29" s="70"/>
      <c r="I29" s="70"/>
      <c r="J29" s="70"/>
      <c r="K29" s="70"/>
      <c r="L29" s="71"/>
      <c r="M29" s="72"/>
    </row>
    <row r="30" spans="1:17" x14ac:dyDescent="0.15">
      <c r="B30" s="48" t="s">
        <v>80</v>
      </c>
      <c r="D30" s="39" t="s">
        <v>57</v>
      </c>
      <c r="L30" s="49"/>
      <c r="M30" s="49"/>
      <c r="N30" s="38"/>
      <c r="O30" s="38"/>
      <c r="P30" s="38"/>
      <c r="Q30" s="38"/>
    </row>
    <row r="31" spans="1:17" ht="21" collapsed="1" x14ac:dyDescent="0.15">
      <c r="B31" s="48" t="s">
        <v>97</v>
      </c>
      <c r="D31" s="42" t="s">
        <v>98</v>
      </c>
      <c r="E31" s="32" t="s">
        <v>51</v>
      </c>
      <c r="F31" s="32" t="s">
        <v>52</v>
      </c>
      <c r="G31" s="33">
        <v>1</v>
      </c>
      <c r="K31" s="44">
        <f>SUM(K32:K80)</f>
        <v>1437.4399999999996</v>
      </c>
      <c r="L31" s="49"/>
      <c r="M31" s="49">
        <f t="shared" ref="M31" si="5">L31*K31</f>
        <v>0</v>
      </c>
      <c r="N31" s="38"/>
      <c r="O31" s="38"/>
      <c r="P31" s="38"/>
      <c r="Q31" s="38"/>
    </row>
    <row r="32" spans="1:17" hidden="1" outlineLevel="1" x14ac:dyDescent="0.15">
      <c r="B32" s="48"/>
      <c r="D32" s="63" t="s">
        <v>129</v>
      </c>
      <c r="G32" s="44">
        <v>17</v>
      </c>
      <c r="H32" s="44">
        <v>14</v>
      </c>
      <c r="I32" s="44"/>
      <c r="J32" s="44">
        <v>2.7</v>
      </c>
      <c r="K32" s="44">
        <f t="shared" ref="K32:K34" si="6">PRODUCT(G32,H32,I32,J32)</f>
        <v>642.6</v>
      </c>
      <c r="L32" s="49"/>
      <c r="M32" s="49"/>
      <c r="N32" s="38"/>
      <c r="O32" s="38"/>
      <c r="P32" s="38"/>
      <c r="Q32" s="38"/>
    </row>
    <row r="33" spans="2:17" hidden="1" outlineLevel="1" x14ac:dyDescent="0.15">
      <c r="B33" s="48"/>
      <c r="D33" s="80" t="s">
        <v>136</v>
      </c>
      <c r="G33" s="44">
        <v>-17</v>
      </c>
      <c r="H33" s="44">
        <v>0.8</v>
      </c>
      <c r="I33" s="44"/>
      <c r="J33" s="44">
        <v>2.0499999999999998</v>
      </c>
      <c r="K33" s="44">
        <f t="shared" si="6"/>
        <v>-27.88</v>
      </c>
      <c r="L33" s="49"/>
      <c r="M33" s="49"/>
      <c r="N33" s="38"/>
      <c r="O33" s="38"/>
      <c r="P33" s="38"/>
      <c r="Q33" s="38"/>
    </row>
    <row r="34" spans="2:17" hidden="1" outlineLevel="1" x14ac:dyDescent="0.15">
      <c r="B34" s="48"/>
      <c r="D34" s="80" t="s">
        <v>138</v>
      </c>
      <c r="G34" s="44">
        <v>-17</v>
      </c>
      <c r="H34" s="44">
        <v>1.2</v>
      </c>
      <c r="I34" s="44"/>
      <c r="J34" s="44">
        <v>2.0499999999999998</v>
      </c>
      <c r="K34" s="44">
        <f t="shared" si="6"/>
        <v>-41.819999999999993</v>
      </c>
      <c r="L34" s="49"/>
      <c r="M34" s="49"/>
      <c r="N34" s="38"/>
      <c r="O34" s="38"/>
      <c r="P34" s="38"/>
      <c r="Q34" s="38"/>
    </row>
    <row r="35" spans="2:17" hidden="1" outlineLevel="1" x14ac:dyDescent="0.15">
      <c r="B35" s="48"/>
      <c r="D35" s="80" t="s">
        <v>139</v>
      </c>
      <c r="G35" s="44">
        <v>-17</v>
      </c>
      <c r="H35" s="44">
        <v>1.6</v>
      </c>
      <c r="I35" s="44"/>
      <c r="J35" s="44">
        <v>1.7</v>
      </c>
      <c r="K35" s="44">
        <f t="shared" ref="K35" si="7">PRODUCT(G35,H35,I35,J35)</f>
        <v>-46.24</v>
      </c>
      <c r="L35" s="49"/>
      <c r="M35" s="49"/>
      <c r="N35" s="38"/>
      <c r="O35" s="38"/>
      <c r="P35" s="38"/>
      <c r="Q35" s="38"/>
    </row>
    <row r="36" spans="2:17" hidden="1" outlineLevel="1" x14ac:dyDescent="0.15">
      <c r="B36" s="48"/>
      <c r="D36" s="63" t="s">
        <v>131</v>
      </c>
      <c r="G36" s="44">
        <v>1</v>
      </c>
      <c r="H36" s="44">
        <v>166</v>
      </c>
      <c r="I36" s="44"/>
      <c r="J36" s="44">
        <v>2.4</v>
      </c>
      <c r="K36" s="44">
        <f t="shared" ref="K36:K80" si="8">PRODUCT(G36,H36,I36,J36)</f>
        <v>398.4</v>
      </c>
      <c r="L36" s="49"/>
      <c r="M36" s="49"/>
      <c r="N36" s="38"/>
      <c r="O36" s="38"/>
      <c r="P36" s="38"/>
      <c r="Q36" s="38"/>
    </row>
    <row r="37" spans="2:17" hidden="1" outlineLevel="1" x14ac:dyDescent="0.15">
      <c r="B37" s="48"/>
      <c r="D37" s="80" t="s">
        <v>135</v>
      </c>
      <c r="G37" s="44">
        <v>-20</v>
      </c>
      <c r="H37" s="44">
        <v>1.3</v>
      </c>
      <c r="I37" s="44"/>
      <c r="J37" s="44">
        <v>2.0499999999999998</v>
      </c>
      <c r="K37" s="44">
        <f t="shared" si="8"/>
        <v>-53.3</v>
      </c>
      <c r="L37" s="49"/>
      <c r="M37" s="49"/>
      <c r="N37" s="38"/>
      <c r="O37" s="38"/>
      <c r="P37" s="38"/>
      <c r="Q37" s="38"/>
    </row>
    <row r="38" spans="2:17" hidden="1" outlineLevel="1" x14ac:dyDescent="0.15">
      <c r="B38" s="48"/>
      <c r="D38" s="80" t="s">
        <v>135</v>
      </c>
      <c r="G38" s="44">
        <v>-9</v>
      </c>
      <c r="H38" s="44">
        <v>0.8</v>
      </c>
      <c r="I38" s="44"/>
      <c r="J38" s="44">
        <v>2.0499999999999998</v>
      </c>
      <c r="K38" s="44">
        <f t="shared" si="8"/>
        <v>-14.76</v>
      </c>
      <c r="L38" s="49"/>
      <c r="M38" s="49"/>
      <c r="N38" s="38"/>
      <c r="O38" s="38"/>
      <c r="P38" s="38"/>
      <c r="Q38" s="38"/>
    </row>
    <row r="39" spans="2:17" hidden="1" outlineLevel="1" x14ac:dyDescent="0.15">
      <c r="B39" s="48"/>
      <c r="D39" s="63" t="s">
        <v>132</v>
      </c>
      <c r="G39" s="44">
        <v>1</v>
      </c>
      <c r="H39" s="44">
        <v>27</v>
      </c>
      <c r="I39" s="44"/>
      <c r="J39" s="44">
        <v>2.7</v>
      </c>
      <c r="K39" s="44">
        <f t="shared" si="8"/>
        <v>72.900000000000006</v>
      </c>
      <c r="L39" s="49"/>
      <c r="M39" s="49"/>
      <c r="N39" s="38"/>
      <c r="O39" s="38"/>
      <c r="P39" s="38"/>
      <c r="Q39" s="38"/>
    </row>
    <row r="40" spans="2:17" hidden="1" outlineLevel="1" x14ac:dyDescent="0.15">
      <c r="B40" s="48"/>
      <c r="D40" s="80" t="s">
        <v>136</v>
      </c>
      <c r="G40" s="44">
        <v>-1</v>
      </c>
      <c r="H40" s="44">
        <v>1.3</v>
      </c>
      <c r="I40" s="44"/>
      <c r="J40" s="44">
        <v>2.4</v>
      </c>
      <c r="K40" s="44">
        <f t="shared" si="8"/>
        <v>-3.12</v>
      </c>
      <c r="L40" s="49"/>
      <c r="M40" s="49"/>
      <c r="N40" s="38"/>
      <c r="O40" s="38"/>
      <c r="P40" s="38"/>
      <c r="Q40" s="38"/>
    </row>
    <row r="41" spans="2:17" hidden="1" outlineLevel="1" x14ac:dyDescent="0.15">
      <c r="B41" s="48"/>
      <c r="D41" s="80" t="s">
        <v>137</v>
      </c>
      <c r="G41" s="44">
        <v>-2</v>
      </c>
      <c r="H41" s="44">
        <v>1.6</v>
      </c>
      <c r="I41" s="44"/>
      <c r="J41" s="44">
        <v>1.7</v>
      </c>
      <c r="K41" s="44">
        <f t="shared" si="8"/>
        <v>-5.44</v>
      </c>
      <c r="L41" s="49"/>
      <c r="M41" s="49"/>
      <c r="N41" s="38"/>
      <c r="O41" s="38"/>
      <c r="P41" s="38"/>
      <c r="Q41" s="38"/>
    </row>
    <row r="42" spans="2:17" hidden="1" outlineLevel="1" x14ac:dyDescent="0.15">
      <c r="B42" s="48"/>
      <c r="D42" s="63" t="s">
        <v>133</v>
      </c>
      <c r="G42" s="44">
        <v>1</v>
      </c>
      <c r="H42" s="44">
        <v>11.4</v>
      </c>
      <c r="I42" s="44"/>
      <c r="J42" s="44">
        <v>2.4</v>
      </c>
      <c r="K42" s="44">
        <f t="shared" si="8"/>
        <v>27.36</v>
      </c>
      <c r="L42" s="49"/>
      <c r="M42" s="49"/>
      <c r="N42" s="38"/>
      <c r="O42" s="38"/>
      <c r="P42" s="38"/>
      <c r="Q42" s="38"/>
    </row>
    <row r="43" spans="2:17" hidden="1" outlineLevel="1" x14ac:dyDescent="0.15">
      <c r="B43" s="48"/>
      <c r="D43" s="80" t="s">
        <v>135</v>
      </c>
      <c r="G43" s="44">
        <v>-1</v>
      </c>
      <c r="H43" s="44">
        <v>1.3</v>
      </c>
      <c r="I43" s="44"/>
      <c r="J43" s="44">
        <v>2.0499999999999998</v>
      </c>
      <c r="K43" s="44">
        <f t="shared" si="8"/>
        <v>-2.665</v>
      </c>
      <c r="L43" s="49"/>
      <c r="M43" s="49"/>
      <c r="N43" s="38"/>
      <c r="O43" s="38"/>
      <c r="P43" s="38"/>
      <c r="Q43" s="38"/>
    </row>
    <row r="44" spans="2:17" hidden="1" outlineLevel="1" x14ac:dyDescent="0.15">
      <c r="B44" s="48"/>
      <c r="D44" s="63" t="s">
        <v>118</v>
      </c>
      <c r="G44" s="44">
        <v>1</v>
      </c>
      <c r="H44" s="44">
        <v>14.2</v>
      </c>
      <c r="I44" s="44"/>
      <c r="J44" s="44">
        <v>2.7</v>
      </c>
      <c r="K44" s="44">
        <f t="shared" si="8"/>
        <v>38.340000000000003</v>
      </c>
      <c r="L44" s="49"/>
      <c r="M44" s="49"/>
      <c r="N44" s="38"/>
      <c r="O44" s="38"/>
      <c r="P44" s="38"/>
      <c r="Q44" s="38"/>
    </row>
    <row r="45" spans="2:17" hidden="1" outlineLevel="1" x14ac:dyDescent="0.15">
      <c r="B45" s="48"/>
      <c r="D45" s="80" t="s">
        <v>135</v>
      </c>
      <c r="G45" s="44">
        <v>-1</v>
      </c>
      <c r="H45" s="44">
        <v>0.8</v>
      </c>
      <c r="I45" s="44"/>
      <c r="J45" s="44">
        <v>2.0499999999999998</v>
      </c>
      <c r="K45" s="44">
        <f t="shared" si="8"/>
        <v>-1.64</v>
      </c>
      <c r="L45" s="49"/>
      <c r="M45" s="49"/>
      <c r="N45" s="38"/>
      <c r="O45" s="38"/>
      <c r="P45" s="38"/>
      <c r="Q45" s="38"/>
    </row>
    <row r="46" spans="2:17" hidden="1" outlineLevel="1" x14ac:dyDescent="0.15">
      <c r="B46" s="48"/>
      <c r="D46" s="80" t="s">
        <v>140</v>
      </c>
      <c r="G46" s="44">
        <v>-1</v>
      </c>
      <c r="H46" s="44">
        <v>1.6</v>
      </c>
      <c r="I46" s="44"/>
      <c r="J46" s="44">
        <v>2.7</v>
      </c>
      <c r="K46" s="44">
        <f t="shared" si="8"/>
        <v>-4.32</v>
      </c>
      <c r="L46" s="49"/>
      <c r="M46" s="49"/>
      <c r="N46" s="38"/>
      <c r="O46" s="38"/>
      <c r="P46" s="38"/>
      <c r="Q46" s="38"/>
    </row>
    <row r="47" spans="2:17" hidden="1" outlineLevel="1" x14ac:dyDescent="0.15">
      <c r="B47" s="48"/>
      <c r="D47" s="63" t="s">
        <v>134</v>
      </c>
      <c r="G47" s="44">
        <v>1</v>
      </c>
      <c r="H47" s="44">
        <v>13</v>
      </c>
      <c r="I47" s="44"/>
      <c r="J47" s="44">
        <v>2.7</v>
      </c>
      <c r="K47" s="44">
        <f t="shared" si="8"/>
        <v>35.1</v>
      </c>
      <c r="L47" s="49"/>
      <c r="M47" s="49"/>
      <c r="N47" s="38"/>
      <c r="O47" s="38"/>
      <c r="P47" s="38"/>
      <c r="Q47" s="38"/>
    </row>
    <row r="48" spans="2:17" hidden="1" outlineLevel="1" x14ac:dyDescent="0.15">
      <c r="B48" s="48"/>
      <c r="D48" s="80" t="s">
        <v>136</v>
      </c>
      <c r="G48" s="44">
        <v>-1</v>
      </c>
      <c r="H48" s="44">
        <v>0.8</v>
      </c>
      <c r="I48" s="44"/>
      <c r="J48" s="44">
        <v>2.0499999999999998</v>
      </c>
      <c r="K48" s="44">
        <f t="shared" si="8"/>
        <v>-1.64</v>
      </c>
      <c r="L48" s="49"/>
      <c r="M48" s="49"/>
      <c r="N48" s="38"/>
      <c r="O48" s="38"/>
      <c r="P48" s="38"/>
      <c r="Q48" s="38"/>
    </row>
    <row r="49" spans="2:17" hidden="1" outlineLevel="1" x14ac:dyDescent="0.15">
      <c r="B49" s="48"/>
      <c r="D49" s="80" t="s">
        <v>140</v>
      </c>
      <c r="G49" s="44">
        <v>-1</v>
      </c>
      <c r="H49" s="44">
        <v>1.6</v>
      </c>
      <c r="I49" s="44"/>
      <c r="J49" s="44">
        <v>1.7</v>
      </c>
      <c r="K49" s="44">
        <f t="shared" si="8"/>
        <v>-2.72</v>
      </c>
      <c r="L49" s="49"/>
      <c r="M49" s="49"/>
      <c r="N49" s="38"/>
      <c r="O49" s="38"/>
      <c r="P49" s="38"/>
      <c r="Q49" s="38"/>
    </row>
    <row r="50" spans="2:17" hidden="1" outlineLevel="1" x14ac:dyDescent="0.15">
      <c r="B50" s="48"/>
      <c r="D50" s="63" t="s">
        <v>141</v>
      </c>
      <c r="G50" s="44">
        <v>1</v>
      </c>
      <c r="H50" s="44">
        <v>16.5</v>
      </c>
      <c r="I50" s="44"/>
      <c r="J50" s="44">
        <v>2.7</v>
      </c>
      <c r="K50" s="44">
        <f t="shared" si="8"/>
        <v>44.550000000000004</v>
      </c>
      <c r="L50" s="49"/>
      <c r="M50" s="49"/>
      <c r="N50" s="38"/>
      <c r="O50" s="38"/>
      <c r="P50" s="38"/>
      <c r="Q50" s="38"/>
    </row>
    <row r="51" spans="2:17" hidden="1" outlineLevel="1" x14ac:dyDescent="0.15">
      <c r="B51" s="48"/>
      <c r="D51" s="80" t="s">
        <v>135</v>
      </c>
      <c r="G51" s="44">
        <v>-2</v>
      </c>
      <c r="H51" s="44">
        <v>3.8</v>
      </c>
      <c r="I51" s="44"/>
      <c r="J51" s="44">
        <v>2.7</v>
      </c>
      <c r="K51" s="44">
        <f t="shared" si="8"/>
        <v>-20.52</v>
      </c>
      <c r="L51" s="49"/>
      <c r="M51" s="49"/>
      <c r="N51" s="38"/>
      <c r="O51" s="38"/>
      <c r="P51" s="38"/>
      <c r="Q51" s="38"/>
    </row>
    <row r="52" spans="2:17" hidden="1" outlineLevel="1" x14ac:dyDescent="0.15">
      <c r="B52" s="48"/>
      <c r="D52" s="63" t="s">
        <v>142</v>
      </c>
      <c r="G52" s="44">
        <v>1</v>
      </c>
      <c r="H52" s="44">
        <v>12.2</v>
      </c>
      <c r="I52" s="44"/>
      <c r="J52" s="44">
        <v>2.7</v>
      </c>
      <c r="K52" s="44">
        <f t="shared" si="8"/>
        <v>32.94</v>
      </c>
      <c r="L52" s="49"/>
      <c r="M52" s="49"/>
      <c r="N52" s="38"/>
      <c r="O52" s="38"/>
      <c r="P52" s="38"/>
      <c r="Q52" s="38"/>
    </row>
    <row r="53" spans="2:17" hidden="1" outlineLevel="1" x14ac:dyDescent="0.15">
      <c r="B53" s="48"/>
      <c r="D53" s="80" t="s">
        <v>135</v>
      </c>
      <c r="G53" s="44">
        <v>-2</v>
      </c>
      <c r="H53" s="44">
        <v>0.8</v>
      </c>
      <c r="I53" s="44"/>
      <c r="J53" s="44">
        <v>2.0499999999999998</v>
      </c>
      <c r="K53" s="44">
        <f t="shared" si="8"/>
        <v>-3.28</v>
      </c>
      <c r="L53" s="49"/>
      <c r="M53" s="49"/>
      <c r="N53" s="38"/>
      <c r="O53" s="38"/>
      <c r="P53" s="38"/>
      <c r="Q53" s="38"/>
    </row>
    <row r="54" spans="2:17" hidden="1" outlineLevel="1" x14ac:dyDescent="0.15">
      <c r="B54" s="48"/>
      <c r="D54" s="63" t="s">
        <v>143</v>
      </c>
      <c r="G54" s="44">
        <v>1</v>
      </c>
      <c r="H54" s="44">
        <v>12.3</v>
      </c>
      <c r="I54" s="44"/>
      <c r="J54" s="44">
        <v>2.4</v>
      </c>
      <c r="K54" s="44">
        <f t="shared" si="8"/>
        <v>29.52</v>
      </c>
      <c r="L54" s="49"/>
      <c r="M54" s="49"/>
      <c r="N54" s="38"/>
      <c r="O54" s="38"/>
      <c r="P54" s="38"/>
      <c r="Q54" s="38"/>
    </row>
    <row r="55" spans="2:17" hidden="1" outlineLevel="1" x14ac:dyDescent="0.15">
      <c r="B55" s="48"/>
      <c r="D55" s="80" t="s">
        <v>135</v>
      </c>
      <c r="G55" s="44">
        <v>-1</v>
      </c>
      <c r="H55" s="44">
        <v>0.8</v>
      </c>
      <c r="I55" s="44"/>
      <c r="J55" s="44">
        <v>2.0499999999999998</v>
      </c>
      <c r="K55" s="44">
        <f t="shared" si="8"/>
        <v>-1.64</v>
      </c>
      <c r="L55" s="49"/>
      <c r="M55" s="49"/>
      <c r="N55" s="38"/>
      <c r="O55" s="38"/>
      <c r="P55" s="38"/>
      <c r="Q55" s="38"/>
    </row>
    <row r="56" spans="2:17" hidden="1" outlineLevel="1" x14ac:dyDescent="0.15">
      <c r="B56" s="48"/>
      <c r="D56" s="63" t="s">
        <v>144</v>
      </c>
      <c r="G56" s="44">
        <v>1</v>
      </c>
      <c r="H56" s="44">
        <v>16.3</v>
      </c>
      <c r="I56" s="44"/>
      <c r="J56" s="44">
        <v>2.4</v>
      </c>
      <c r="K56" s="44">
        <f t="shared" si="8"/>
        <v>39.119999999999997</v>
      </c>
      <c r="L56" s="49"/>
      <c r="M56" s="49"/>
      <c r="N56" s="38"/>
      <c r="O56" s="38"/>
      <c r="P56" s="38"/>
      <c r="Q56" s="38"/>
    </row>
    <row r="57" spans="2:17" hidden="1" outlineLevel="1" x14ac:dyDescent="0.15">
      <c r="B57" s="48"/>
      <c r="D57" s="80" t="s">
        <v>135</v>
      </c>
      <c r="G57" s="44">
        <v>-1</v>
      </c>
      <c r="H57" s="44">
        <v>0.8</v>
      </c>
      <c r="I57" s="44"/>
      <c r="J57" s="44">
        <v>2.0499999999999998</v>
      </c>
      <c r="K57" s="44">
        <f t="shared" si="8"/>
        <v>-1.64</v>
      </c>
      <c r="L57" s="49"/>
      <c r="M57" s="49"/>
      <c r="N57" s="38"/>
      <c r="O57" s="38"/>
      <c r="P57" s="38"/>
      <c r="Q57" s="38"/>
    </row>
    <row r="58" spans="2:17" hidden="1" outlineLevel="1" x14ac:dyDescent="0.15">
      <c r="B58" s="48"/>
      <c r="D58" s="80" t="s">
        <v>139</v>
      </c>
      <c r="G58" s="44">
        <v>-1</v>
      </c>
      <c r="H58" s="44">
        <v>1.6</v>
      </c>
      <c r="I58" s="44"/>
      <c r="J58" s="44">
        <v>1.7</v>
      </c>
      <c r="K58" s="44">
        <f t="shared" si="8"/>
        <v>-2.72</v>
      </c>
      <c r="L58" s="49"/>
      <c r="M58" s="49"/>
      <c r="N58" s="38"/>
      <c r="O58" s="38"/>
      <c r="P58" s="38"/>
      <c r="Q58" s="38"/>
    </row>
    <row r="59" spans="2:17" hidden="1" outlineLevel="1" x14ac:dyDescent="0.15">
      <c r="B59" s="48"/>
      <c r="D59" s="63" t="s">
        <v>119</v>
      </c>
      <c r="G59" s="44">
        <v>1</v>
      </c>
      <c r="H59" s="44">
        <v>11</v>
      </c>
      <c r="I59" s="44"/>
      <c r="J59" s="44">
        <v>2.4</v>
      </c>
      <c r="K59" s="44">
        <f t="shared" si="8"/>
        <v>26.4</v>
      </c>
      <c r="L59" s="49"/>
      <c r="M59" s="49"/>
      <c r="N59" s="38"/>
      <c r="O59" s="38"/>
      <c r="P59" s="38"/>
      <c r="Q59" s="38"/>
    </row>
    <row r="60" spans="2:17" hidden="1" outlineLevel="1" x14ac:dyDescent="0.15">
      <c r="B60" s="48"/>
      <c r="D60" s="80" t="s">
        <v>135</v>
      </c>
      <c r="G60" s="44">
        <v>-1</v>
      </c>
      <c r="H60" s="44">
        <v>0.8</v>
      </c>
      <c r="I60" s="44"/>
      <c r="J60" s="44">
        <v>2.0499999999999998</v>
      </c>
      <c r="K60" s="44">
        <f t="shared" si="8"/>
        <v>-1.64</v>
      </c>
      <c r="L60" s="49"/>
      <c r="M60" s="49"/>
      <c r="N60" s="38"/>
      <c r="O60" s="38"/>
      <c r="P60" s="38"/>
      <c r="Q60" s="38"/>
    </row>
    <row r="61" spans="2:17" hidden="1" outlineLevel="1" x14ac:dyDescent="0.15">
      <c r="B61" s="48"/>
      <c r="D61" s="63" t="s">
        <v>145</v>
      </c>
      <c r="G61" s="44">
        <v>1</v>
      </c>
      <c r="H61" s="44">
        <v>10.199999999999999</v>
      </c>
      <c r="I61" s="44"/>
      <c r="J61" s="44">
        <v>2.4</v>
      </c>
      <c r="K61" s="44">
        <f t="shared" si="8"/>
        <v>24.479999999999997</v>
      </c>
      <c r="L61" s="49"/>
      <c r="M61" s="49"/>
      <c r="N61" s="38"/>
      <c r="O61" s="38"/>
      <c r="P61" s="38"/>
      <c r="Q61" s="38"/>
    </row>
    <row r="62" spans="2:17" hidden="1" outlineLevel="1" x14ac:dyDescent="0.15">
      <c r="B62" s="48"/>
      <c r="D62" s="80" t="s">
        <v>135</v>
      </c>
      <c r="G62" s="44">
        <v>-1</v>
      </c>
      <c r="H62" s="44">
        <v>0.8</v>
      </c>
      <c r="I62" s="44"/>
      <c r="J62" s="44">
        <v>2.0499999999999998</v>
      </c>
      <c r="K62" s="44">
        <f t="shared" si="8"/>
        <v>-1.64</v>
      </c>
      <c r="L62" s="49"/>
      <c r="M62" s="49"/>
      <c r="N62" s="38"/>
      <c r="O62" s="38"/>
      <c r="P62" s="38"/>
      <c r="Q62" s="38"/>
    </row>
    <row r="63" spans="2:17" hidden="1" outlineLevel="1" x14ac:dyDescent="0.15">
      <c r="B63" s="48"/>
      <c r="D63" s="80" t="s">
        <v>137</v>
      </c>
      <c r="G63" s="44">
        <v>-1</v>
      </c>
      <c r="H63" s="44">
        <v>1.6</v>
      </c>
      <c r="I63" s="44"/>
      <c r="J63" s="44">
        <v>1.7</v>
      </c>
      <c r="K63" s="44">
        <f t="shared" si="8"/>
        <v>-2.72</v>
      </c>
      <c r="L63" s="49"/>
      <c r="M63" s="49"/>
      <c r="N63" s="38"/>
      <c r="O63" s="38"/>
      <c r="P63" s="38"/>
      <c r="Q63" s="38"/>
    </row>
    <row r="64" spans="2:17" hidden="1" outlineLevel="1" x14ac:dyDescent="0.15">
      <c r="B64" s="48"/>
      <c r="D64" s="63" t="s">
        <v>146</v>
      </c>
      <c r="G64" s="44">
        <v>1</v>
      </c>
      <c r="H64" s="44">
        <v>10.199999999999999</v>
      </c>
      <c r="I64" s="44"/>
      <c r="J64" s="44">
        <v>2.7</v>
      </c>
      <c r="K64" s="44">
        <f t="shared" si="8"/>
        <v>27.54</v>
      </c>
      <c r="L64" s="49"/>
      <c r="M64" s="49"/>
      <c r="N64" s="38"/>
      <c r="O64" s="38"/>
      <c r="P64" s="38"/>
      <c r="Q64" s="38"/>
    </row>
    <row r="65" spans="2:17" hidden="1" outlineLevel="1" x14ac:dyDescent="0.15">
      <c r="B65" s="48"/>
      <c r="D65" s="80" t="s">
        <v>135</v>
      </c>
      <c r="G65" s="44">
        <v>-1</v>
      </c>
      <c r="H65" s="44">
        <v>0.8</v>
      </c>
      <c r="I65" s="44"/>
      <c r="J65" s="44">
        <v>2.0499999999999998</v>
      </c>
      <c r="K65" s="44">
        <f t="shared" si="8"/>
        <v>-1.64</v>
      </c>
      <c r="L65" s="49"/>
      <c r="M65" s="49"/>
      <c r="N65" s="38"/>
      <c r="O65" s="38"/>
      <c r="P65" s="38"/>
      <c r="Q65" s="38"/>
    </row>
    <row r="66" spans="2:17" hidden="1" outlineLevel="1" x14ac:dyDescent="0.15">
      <c r="B66" s="48"/>
      <c r="D66" s="63" t="s">
        <v>147</v>
      </c>
      <c r="G66" s="44">
        <v>1</v>
      </c>
      <c r="H66" s="44">
        <v>13.7</v>
      </c>
      <c r="I66" s="44"/>
      <c r="J66" s="44">
        <v>2.7</v>
      </c>
      <c r="K66" s="44">
        <f t="shared" si="8"/>
        <v>36.99</v>
      </c>
      <c r="L66" s="49"/>
      <c r="M66" s="49"/>
      <c r="N66" s="38"/>
      <c r="O66" s="38"/>
      <c r="P66" s="38"/>
      <c r="Q66" s="38"/>
    </row>
    <row r="67" spans="2:17" hidden="1" outlineLevel="1" x14ac:dyDescent="0.15">
      <c r="B67" s="48"/>
      <c r="D67" s="80" t="s">
        <v>135</v>
      </c>
      <c r="G67" s="44">
        <v>-2</v>
      </c>
      <c r="H67" s="44">
        <v>0.8</v>
      </c>
      <c r="I67" s="44"/>
      <c r="J67" s="44">
        <v>2.0499999999999998</v>
      </c>
      <c r="K67" s="44">
        <f t="shared" si="8"/>
        <v>-3.28</v>
      </c>
      <c r="L67" s="49"/>
      <c r="M67" s="49"/>
      <c r="N67" s="38"/>
      <c r="O67" s="38"/>
      <c r="P67" s="38"/>
      <c r="Q67" s="38"/>
    </row>
    <row r="68" spans="2:17" hidden="1" outlineLevel="1" x14ac:dyDescent="0.15">
      <c r="B68" s="48"/>
      <c r="D68" s="80" t="s">
        <v>137</v>
      </c>
      <c r="G68" s="44">
        <v>-1</v>
      </c>
      <c r="H68" s="44">
        <v>1.6</v>
      </c>
      <c r="I68" s="44"/>
      <c r="J68" s="44">
        <v>1.7</v>
      </c>
      <c r="K68" s="44">
        <f t="shared" si="8"/>
        <v>-2.72</v>
      </c>
      <c r="L68" s="49"/>
      <c r="M68" s="49"/>
      <c r="N68" s="38"/>
      <c r="O68" s="38"/>
      <c r="P68" s="38"/>
      <c r="Q68" s="38"/>
    </row>
    <row r="69" spans="2:17" hidden="1" outlineLevel="1" x14ac:dyDescent="0.15">
      <c r="B69" s="48"/>
      <c r="D69" s="63" t="s">
        <v>120</v>
      </c>
      <c r="G69" s="44">
        <v>1</v>
      </c>
      <c r="H69" s="44">
        <v>8.6999999999999993</v>
      </c>
      <c r="I69" s="44"/>
      <c r="J69" s="44">
        <v>2.4</v>
      </c>
      <c r="K69" s="44">
        <f t="shared" si="8"/>
        <v>20.88</v>
      </c>
      <c r="L69" s="49"/>
      <c r="M69" s="49"/>
      <c r="N69" s="38"/>
      <c r="O69" s="38"/>
      <c r="P69" s="38"/>
      <c r="Q69" s="38"/>
    </row>
    <row r="70" spans="2:17" hidden="1" outlineLevel="1" x14ac:dyDescent="0.15">
      <c r="B70" s="48"/>
      <c r="D70" s="80" t="s">
        <v>135</v>
      </c>
      <c r="G70" s="44">
        <v>-1</v>
      </c>
      <c r="H70" s="44">
        <v>0.8</v>
      </c>
      <c r="I70" s="44"/>
      <c r="J70" s="44">
        <v>2.0499999999999998</v>
      </c>
      <c r="K70" s="44">
        <f t="shared" si="8"/>
        <v>-1.64</v>
      </c>
      <c r="L70" s="49"/>
      <c r="M70" s="49"/>
      <c r="N70" s="38"/>
      <c r="O70" s="38"/>
      <c r="P70" s="38"/>
      <c r="Q70" s="38"/>
    </row>
    <row r="71" spans="2:17" hidden="1" outlineLevel="1" x14ac:dyDescent="0.15">
      <c r="B71" s="48"/>
      <c r="D71" s="63" t="s">
        <v>148</v>
      </c>
      <c r="G71" s="44">
        <v>1</v>
      </c>
      <c r="H71" s="44">
        <v>13.2</v>
      </c>
      <c r="I71" s="44"/>
      <c r="J71" s="44">
        <v>2.4</v>
      </c>
      <c r="K71" s="44">
        <f t="shared" si="8"/>
        <v>31.679999999999996</v>
      </c>
      <c r="L71" s="49"/>
      <c r="M71" s="49"/>
      <c r="N71" s="38"/>
      <c r="O71" s="38"/>
      <c r="P71" s="38"/>
      <c r="Q71" s="38"/>
    </row>
    <row r="72" spans="2:17" hidden="1" outlineLevel="1" x14ac:dyDescent="0.15">
      <c r="B72" s="48"/>
      <c r="D72" s="63"/>
      <c r="G72" s="44">
        <v>-4</v>
      </c>
      <c r="H72" s="44">
        <v>0.8</v>
      </c>
      <c r="I72" s="44"/>
      <c r="J72" s="44">
        <v>2.0499999999999998</v>
      </c>
      <c r="K72" s="44">
        <f t="shared" si="8"/>
        <v>-6.56</v>
      </c>
      <c r="L72" s="49"/>
      <c r="M72" s="49"/>
      <c r="N72" s="38"/>
      <c r="O72" s="38"/>
      <c r="P72" s="38"/>
      <c r="Q72" s="38"/>
    </row>
    <row r="73" spans="2:17" hidden="1" outlineLevel="1" x14ac:dyDescent="0.15">
      <c r="B73" s="48"/>
      <c r="D73" s="63" t="s">
        <v>121</v>
      </c>
      <c r="G73" s="44">
        <v>1</v>
      </c>
      <c r="H73" s="44">
        <v>15.5</v>
      </c>
      <c r="I73" s="44"/>
      <c r="J73" s="44">
        <v>1</v>
      </c>
      <c r="K73" s="44">
        <f t="shared" si="8"/>
        <v>15.5</v>
      </c>
      <c r="L73" s="49"/>
      <c r="M73" s="49"/>
      <c r="N73" s="38"/>
      <c r="O73" s="38"/>
      <c r="P73" s="38"/>
      <c r="Q73" s="38"/>
    </row>
    <row r="74" spans="2:17" hidden="1" outlineLevel="1" x14ac:dyDescent="0.15">
      <c r="B74" s="48"/>
      <c r="D74" s="63"/>
      <c r="G74" s="44">
        <v>-3</v>
      </c>
      <c r="H74" s="44">
        <v>0.8</v>
      </c>
      <c r="I74" s="44"/>
      <c r="J74" s="44">
        <v>2.0499999999999998</v>
      </c>
      <c r="K74" s="44">
        <f t="shared" si="8"/>
        <v>-4.92</v>
      </c>
      <c r="L74" s="49"/>
      <c r="M74" s="49"/>
      <c r="N74" s="38"/>
      <c r="O74" s="38"/>
      <c r="P74" s="38"/>
      <c r="Q74" s="38"/>
    </row>
    <row r="75" spans="2:17" hidden="1" outlineLevel="1" x14ac:dyDescent="0.15">
      <c r="B75" s="48"/>
      <c r="D75" s="63" t="s">
        <v>149</v>
      </c>
      <c r="G75" s="44">
        <v>1</v>
      </c>
      <c r="H75" s="44">
        <v>11.8</v>
      </c>
      <c r="I75" s="44"/>
      <c r="J75" s="44">
        <v>2.4</v>
      </c>
      <c r="K75" s="44">
        <f t="shared" si="8"/>
        <v>28.32</v>
      </c>
      <c r="L75" s="49"/>
      <c r="M75" s="49"/>
      <c r="N75" s="38"/>
      <c r="O75" s="38"/>
      <c r="P75" s="38"/>
      <c r="Q75" s="38"/>
    </row>
    <row r="76" spans="2:17" hidden="1" outlineLevel="1" x14ac:dyDescent="0.15">
      <c r="B76" s="48"/>
      <c r="D76" s="80" t="s">
        <v>135</v>
      </c>
      <c r="G76" s="44">
        <v>-2</v>
      </c>
      <c r="H76" s="44">
        <v>1.3</v>
      </c>
      <c r="I76" s="44"/>
      <c r="J76" s="44">
        <v>2.0499999999999998</v>
      </c>
      <c r="K76" s="44">
        <f t="shared" si="8"/>
        <v>-5.33</v>
      </c>
      <c r="L76" s="49"/>
      <c r="M76" s="49"/>
      <c r="N76" s="38"/>
      <c r="O76" s="38"/>
      <c r="P76" s="38"/>
      <c r="Q76" s="38"/>
    </row>
    <row r="77" spans="2:17" hidden="1" outlineLevel="1" x14ac:dyDescent="0.15">
      <c r="B77" s="48"/>
      <c r="D77" s="63" t="s">
        <v>117</v>
      </c>
      <c r="G77" s="44">
        <v>1</v>
      </c>
      <c r="H77" s="44">
        <v>53.6</v>
      </c>
      <c r="I77" s="44"/>
      <c r="J77" s="44">
        <v>2.7</v>
      </c>
      <c r="K77" s="44">
        <f t="shared" si="8"/>
        <v>144.72000000000003</v>
      </c>
      <c r="L77" s="49"/>
      <c r="M77" s="49"/>
      <c r="N77" s="38"/>
      <c r="O77" s="38"/>
      <c r="P77" s="38"/>
      <c r="Q77" s="38"/>
    </row>
    <row r="78" spans="2:17" hidden="1" outlineLevel="1" x14ac:dyDescent="0.15">
      <c r="B78" s="48"/>
      <c r="D78" s="80" t="s">
        <v>135</v>
      </c>
      <c r="G78" s="44">
        <v>-1</v>
      </c>
      <c r="H78" s="44">
        <v>0.8</v>
      </c>
      <c r="I78" s="44"/>
      <c r="J78" s="44">
        <v>2.0499999999999998</v>
      </c>
      <c r="K78" s="44">
        <f t="shared" si="8"/>
        <v>-1.64</v>
      </c>
      <c r="L78" s="49"/>
      <c r="M78" s="49"/>
      <c r="N78" s="38"/>
      <c r="O78" s="38"/>
      <c r="P78" s="38"/>
      <c r="Q78" s="38"/>
    </row>
    <row r="79" spans="2:17" hidden="1" outlineLevel="1" x14ac:dyDescent="0.15">
      <c r="B79" s="48"/>
      <c r="D79" s="80" t="s">
        <v>135</v>
      </c>
      <c r="G79" s="33">
        <v>-1</v>
      </c>
      <c r="H79" s="33">
        <v>1.3</v>
      </c>
      <c r="J79" s="33">
        <v>2.0499999999999998</v>
      </c>
      <c r="K79" s="44">
        <f t="shared" si="8"/>
        <v>-2.665</v>
      </c>
      <c r="L79" s="49"/>
      <c r="M79" s="49"/>
      <c r="N79" s="38"/>
      <c r="O79" s="38"/>
      <c r="P79" s="38"/>
      <c r="Q79" s="38"/>
    </row>
    <row r="80" spans="2:17" hidden="1" outlineLevel="1" x14ac:dyDescent="0.15">
      <c r="B80" s="48"/>
      <c r="D80" s="80" t="s">
        <v>137</v>
      </c>
      <c r="G80" s="33">
        <v>-3</v>
      </c>
      <c r="H80" s="33">
        <v>1.6</v>
      </c>
      <c r="J80" s="33">
        <v>1.7</v>
      </c>
      <c r="K80" s="44">
        <f t="shared" si="8"/>
        <v>-8.16</v>
      </c>
      <c r="L80" s="49"/>
      <c r="M80" s="49"/>
      <c r="N80" s="38"/>
      <c r="O80" s="38"/>
      <c r="P80" s="38"/>
      <c r="Q80" s="38"/>
    </row>
    <row r="81" spans="2:17" hidden="1" outlineLevel="1" x14ac:dyDescent="0.15">
      <c r="B81" s="48"/>
      <c r="D81" s="63"/>
      <c r="K81" s="44"/>
      <c r="L81" s="49"/>
      <c r="M81" s="49"/>
      <c r="N81" s="38"/>
      <c r="O81" s="38"/>
      <c r="P81" s="38"/>
      <c r="Q81" s="38"/>
    </row>
    <row r="82" spans="2:17" hidden="1" outlineLevel="1" x14ac:dyDescent="0.15">
      <c r="B82" s="48"/>
      <c r="D82" s="42"/>
      <c r="K82" s="44"/>
      <c r="L82" s="49"/>
      <c r="M82" s="49"/>
      <c r="N82" s="38"/>
      <c r="O82" s="38"/>
      <c r="P82" s="38"/>
      <c r="Q82" s="38"/>
    </row>
    <row r="83" spans="2:17" x14ac:dyDescent="0.15">
      <c r="B83" s="48" t="s">
        <v>99</v>
      </c>
      <c r="D83" s="42" t="s">
        <v>79</v>
      </c>
      <c r="E83" s="43"/>
      <c r="F83" s="43"/>
    </row>
    <row r="84" spans="2:17" collapsed="1" x14ac:dyDescent="0.15">
      <c r="B84" s="48" t="s">
        <v>100</v>
      </c>
      <c r="D84" s="42" t="s">
        <v>130</v>
      </c>
      <c r="E84" s="43" t="s">
        <v>51</v>
      </c>
      <c r="F84" s="43" t="s">
        <v>52</v>
      </c>
      <c r="G84" s="33">
        <v>1</v>
      </c>
      <c r="K84" s="44">
        <f>SUM(K85:K85)</f>
        <v>298.35000000000002</v>
      </c>
      <c r="L84" s="49"/>
      <c r="M84" s="49">
        <f t="shared" ref="M84" si="9">L84*K84</f>
        <v>0</v>
      </c>
    </row>
    <row r="85" spans="2:17" hidden="1" outlineLevel="1" x14ac:dyDescent="0.15">
      <c r="B85" s="48"/>
      <c r="D85" s="42"/>
      <c r="E85" s="43"/>
      <c r="F85" s="43"/>
      <c r="G85" s="44">
        <v>17</v>
      </c>
      <c r="H85" s="44">
        <v>6.5</v>
      </c>
      <c r="I85" s="44"/>
      <c r="J85" s="44">
        <v>2.7</v>
      </c>
      <c r="K85" s="44">
        <f t="shared" ref="K85" si="10">PRODUCT(G85,H85,I85,J85)</f>
        <v>298.35000000000002</v>
      </c>
      <c r="L85" s="49"/>
      <c r="M85" s="49"/>
    </row>
    <row r="86" spans="2:17" x14ac:dyDescent="0.15">
      <c r="B86" s="48" t="s">
        <v>81</v>
      </c>
      <c r="D86" s="42" t="s">
        <v>58</v>
      </c>
      <c r="E86" s="43"/>
      <c r="F86" s="43"/>
      <c r="G86" s="44"/>
      <c r="H86" s="44"/>
      <c r="I86" s="44"/>
      <c r="J86" s="44"/>
      <c r="K86" s="44"/>
      <c r="L86" s="49"/>
      <c r="M86" s="49"/>
    </row>
    <row r="87" spans="2:17" x14ac:dyDescent="0.15">
      <c r="B87" s="48" t="s">
        <v>101</v>
      </c>
      <c r="D87" s="42" t="s">
        <v>59</v>
      </c>
      <c r="E87" s="32" t="s">
        <v>54</v>
      </c>
      <c r="F87" s="43"/>
      <c r="G87" s="44"/>
      <c r="H87" s="44"/>
      <c r="I87" s="44"/>
      <c r="J87" s="44"/>
      <c r="K87" s="44"/>
      <c r="L87" s="49"/>
      <c r="M87" s="49"/>
    </row>
    <row r="88" spans="2:17" ht="21" collapsed="1" x14ac:dyDescent="0.15">
      <c r="B88" s="48" t="s">
        <v>102</v>
      </c>
      <c r="D88" s="42" t="s">
        <v>114</v>
      </c>
      <c r="E88" s="43" t="s">
        <v>51</v>
      </c>
      <c r="F88" s="43" t="s">
        <v>52</v>
      </c>
      <c r="G88" s="44">
        <v>1</v>
      </c>
      <c r="H88" s="44"/>
      <c r="I88" s="44"/>
      <c r="J88" s="44"/>
      <c r="K88" s="44">
        <f>SUM(K89:K137)</f>
        <v>1437.4399999999996</v>
      </c>
      <c r="L88" s="49"/>
      <c r="M88" s="49">
        <f>L88*K88</f>
        <v>0</v>
      </c>
    </row>
    <row r="89" spans="2:17" hidden="1" outlineLevel="2" x14ac:dyDescent="0.15">
      <c r="B89" s="48"/>
      <c r="D89" s="63" t="s">
        <v>129</v>
      </c>
      <c r="G89" s="44">
        <v>17</v>
      </c>
      <c r="H89" s="44">
        <v>14</v>
      </c>
      <c r="I89" s="44"/>
      <c r="J89" s="44">
        <v>2.7</v>
      </c>
      <c r="K89" s="44">
        <f t="shared" ref="K89:K137" si="11">PRODUCT(G89,H89,I89,J89)</f>
        <v>642.6</v>
      </c>
      <c r="L89" s="49"/>
      <c r="M89" s="49"/>
      <c r="N89" s="38"/>
      <c r="O89" s="38"/>
      <c r="P89" s="38"/>
      <c r="Q89" s="38"/>
    </row>
    <row r="90" spans="2:17" hidden="1" outlineLevel="2" x14ac:dyDescent="0.15">
      <c r="B90" s="48"/>
      <c r="D90" s="80" t="s">
        <v>136</v>
      </c>
      <c r="G90" s="44">
        <v>-17</v>
      </c>
      <c r="H90" s="44">
        <v>0.8</v>
      </c>
      <c r="I90" s="44"/>
      <c r="J90" s="44">
        <v>2.0499999999999998</v>
      </c>
      <c r="K90" s="44">
        <f t="shared" si="11"/>
        <v>-27.88</v>
      </c>
      <c r="L90" s="49"/>
      <c r="M90" s="49"/>
      <c r="N90" s="38"/>
      <c r="O90" s="38"/>
      <c r="P90" s="38"/>
      <c r="Q90" s="38"/>
    </row>
    <row r="91" spans="2:17" hidden="1" outlineLevel="2" x14ac:dyDescent="0.15">
      <c r="B91" s="48"/>
      <c r="D91" s="80" t="s">
        <v>138</v>
      </c>
      <c r="G91" s="44">
        <v>-17</v>
      </c>
      <c r="H91" s="44">
        <v>1.2</v>
      </c>
      <c r="I91" s="44"/>
      <c r="J91" s="44">
        <v>2.0499999999999998</v>
      </c>
      <c r="K91" s="44">
        <f t="shared" si="11"/>
        <v>-41.819999999999993</v>
      </c>
      <c r="L91" s="49"/>
      <c r="M91" s="49"/>
      <c r="N91" s="38"/>
      <c r="O91" s="38"/>
      <c r="P91" s="38"/>
      <c r="Q91" s="38"/>
    </row>
    <row r="92" spans="2:17" hidden="1" outlineLevel="2" x14ac:dyDescent="0.15">
      <c r="B92" s="48"/>
      <c r="D92" s="80" t="s">
        <v>139</v>
      </c>
      <c r="G92" s="44">
        <v>-17</v>
      </c>
      <c r="H92" s="44">
        <v>1.6</v>
      </c>
      <c r="I92" s="44"/>
      <c r="J92" s="44">
        <v>1.7</v>
      </c>
      <c r="K92" s="44">
        <f t="shared" si="11"/>
        <v>-46.24</v>
      </c>
      <c r="L92" s="49"/>
      <c r="M92" s="49"/>
      <c r="N92" s="38"/>
      <c r="O92" s="38"/>
      <c r="P92" s="38"/>
      <c r="Q92" s="38"/>
    </row>
    <row r="93" spans="2:17" hidden="1" outlineLevel="2" x14ac:dyDescent="0.15">
      <c r="B93" s="48"/>
      <c r="D93" s="63" t="s">
        <v>131</v>
      </c>
      <c r="G93" s="44">
        <v>1</v>
      </c>
      <c r="H93" s="44">
        <v>166</v>
      </c>
      <c r="I93" s="44"/>
      <c r="J93" s="44">
        <v>2.4</v>
      </c>
      <c r="K93" s="44">
        <f t="shared" si="11"/>
        <v>398.4</v>
      </c>
      <c r="L93" s="49"/>
      <c r="M93" s="49"/>
      <c r="N93" s="38"/>
      <c r="O93" s="38"/>
      <c r="P93" s="38"/>
      <c r="Q93" s="38"/>
    </row>
    <row r="94" spans="2:17" hidden="1" outlineLevel="2" x14ac:dyDescent="0.15">
      <c r="B94" s="48"/>
      <c r="D94" s="80" t="s">
        <v>135</v>
      </c>
      <c r="G94" s="44">
        <v>-20</v>
      </c>
      <c r="H94" s="44">
        <v>1.3</v>
      </c>
      <c r="I94" s="44"/>
      <c r="J94" s="44">
        <v>2.0499999999999998</v>
      </c>
      <c r="K94" s="44">
        <f t="shared" si="11"/>
        <v>-53.3</v>
      </c>
      <c r="L94" s="49"/>
      <c r="M94" s="49"/>
      <c r="N94" s="38"/>
      <c r="O94" s="38"/>
      <c r="P94" s="38"/>
      <c r="Q94" s="38"/>
    </row>
    <row r="95" spans="2:17" hidden="1" outlineLevel="2" x14ac:dyDescent="0.15">
      <c r="B95" s="48"/>
      <c r="D95" s="80" t="s">
        <v>135</v>
      </c>
      <c r="G95" s="44">
        <v>-9</v>
      </c>
      <c r="H95" s="44">
        <v>0.8</v>
      </c>
      <c r="I95" s="44"/>
      <c r="J95" s="44">
        <v>2.0499999999999998</v>
      </c>
      <c r="K95" s="44">
        <f t="shared" si="11"/>
        <v>-14.76</v>
      </c>
      <c r="L95" s="49"/>
      <c r="M95" s="49"/>
      <c r="N95" s="38"/>
      <c r="O95" s="38"/>
      <c r="P95" s="38"/>
      <c r="Q95" s="38"/>
    </row>
    <row r="96" spans="2:17" hidden="1" outlineLevel="2" x14ac:dyDescent="0.15">
      <c r="B96" s="48"/>
      <c r="D96" s="63" t="s">
        <v>132</v>
      </c>
      <c r="G96" s="44">
        <v>1</v>
      </c>
      <c r="H96" s="44">
        <v>27</v>
      </c>
      <c r="I96" s="44"/>
      <c r="J96" s="44">
        <v>2.7</v>
      </c>
      <c r="K96" s="44">
        <f t="shared" si="11"/>
        <v>72.900000000000006</v>
      </c>
      <c r="L96" s="49"/>
      <c r="M96" s="49"/>
      <c r="N96" s="38"/>
      <c r="O96" s="38"/>
      <c r="P96" s="38"/>
      <c r="Q96" s="38"/>
    </row>
    <row r="97" spans="2:17" hidden="1" outlineLevel="2" x14ac:dyDescent="0.15">
      <c r="B97" s="48"/>
      <c r="D97" s="80" t="s">
        <v>136</v>
      </c>
      <c r="G97" s="44">
        <v>-1</v>
      </c>
      <c r="H97" s="44">
        <v>1.3</v>
      </c>
      <c r="I97" s="44"/>
      <c r="J97" s="44">
        <v>2.4</v>
      </c>
      <c r="K97" s="44">
        <f t="shared" si="11"/>
        <v>-3.12</v>
      </c>
      <c r="L97" s="49"/>
      <c r="M97" s="49"/>
      <c r="N97" s="38"/>
      <c r="O97" s="38"/>
      <c r="P97" s="38"/>
      <c r="Q97" s="38"/>
    </row>
    <row r="98" spans="2:17" hidden="1" outlineLevel="2" x14ac:dyDescent="0.15">
      <c r="B98" s="48"/>
      <c r="D98" s="80" t="s">
        <v>137</v>
      </c>
      <c r="G98" s="44">
        <v>-2</v>
      </c>
      <c r="H98" s="44">
        <v>1.6</v>
      </c>
      <c r="I98" s="44"/>
      <c r="J98" s="44">
        <v>1.7</v>
      </c>
      <c r="K98" s="44">
        <f t="shared" si="11"/>
        <v>-5.44</v>
      </c>
      <c r="L98" s="49"/>
      <c r="M98" s="49"/>
      <c r="N98" s="38"/>
      <c r="O98" s="38"/>
      <c r="P98" s="38"/>
      <c r="Q98" s="38"/>
    </row>
    <row r="99" spans="2:17" hidden="1" outlineLevel="2" x14ac:dyDescent="0.15">
      <c r="B99" s="48"/>
      <c r="D99" s="63" t="s">
        <v>133</v>
      </c>
      <c r="G99" s="44">
        <v>1</v>
      </c>
      <c r="H99" s="44">
        <v>11.4</v>
      </c>
      <c r="I99" s="44"/>
      <c r="J99" s="44">
        <v>2.4</v>
      </c>
      <c r="K99" s="44">
        <f t="shared" si="11"/>
        <v>27.36</v>
      </c>
      <c r="L99" s="49"/>
      <c r="M99" s="49"/>
      <c r="N99" s="38"/>
      <c r="O99" s="38"/>
      <c r="P99" s="38"/>
      <c r="Q99" s="38"/>
    </row>
    <row r="100" spans="2:17" hidden="1" outlineLevel="2" x14ac:dyDescent="0.15">
      <c r="B100" s="48"/>
      <c r="D100" s="80" t="s">
        <v>135</v>
      </c>
      <c r="G100" s="44">
        <v>-1</v>
      </c>
      <c r="H100" s="44">
        <v>1.3</v>
      </c>
      <c r="I100" s="44"/>
      <c r="J100" s="44">
        <v>2.0499999999999998</v>
      </c>
      <c r="K100" s="44">
        <f t="shared" si="11"/>
        <v>-2.665</v>
      </c>
      <c r="L100" s="49"/>
      <c r="M100" s="49"/>
      <c r="N100" s="38"/>
      <c r="O100" s="38"/>
      <c r="P100" s="38"/>
      <c r="Q100" s="38"/>
    </row>
    <row r="101" spans="2:17" hidden="1" outlineLevel="2" x14ac:dyDescent="0.15">
      <c r="B101" s="48"/>
      <c r="D101" s="63" t="s">
        <v>118</v>
      </c>
      <c r="G101" s="44">
        <v>1</v>
      </c>
      <c r="H101" s="44">
        <v>14.2</v>
      </c>
      <c r="I101" s="44"/>
      <c r="J101" s="44">
        <v>2.7</v>
      </c>
      <c r="K101" s="44">
        <f t="shared" si="11"/>
        <v>38.340000000000003</v>
      </c>
      <c r="L101" s="49"/>
      <c r="M101" s="49"/>
      <c r="N101" s="38"/>
      <c r="O101" s="38"/>
      <c r="P101" s="38"/>
      <c r="Q101" s="38"/>
    </row>
    <row r="102" spans="2:17" hidden="1" outlineLevel="2" x14ac:dyDescent="0.15">
      <c r="B102" s="48"/>
      <c r="D102" s="80" t="s">
        <v>135</v>
      </c>
      <c r="G102" s="44">
        <v>-1</v>
      </c>
      <c r="H102" s="44">
        <v>0.8</v>
      </c>
      <c r="I102" s="44"/>
      <c r="J102" s="44">
        <v>2.0499999999999998</v>
      </c>
      <c r="K102" s="44">
        <f t="shared" si="11"/>
        <v>-1.64</v>
      </c>
      <c r="L102" s="49"/>
      <c r="M102" s="49"/>
      <c r="N102" s="38"/>
      <c r="O102" s="38"/>
      <c r="P102" s="38"/>
      <c r="Q102" s="38"/>
    </row>
    <row r="103" spans="2:17" hidden="1" outlineLevel="2" x14ac:dyDescent="0.15">
      <c r="B103" s="48"/>
      <c r="D103" s="80" t="s">
        <v>140</v>
      </c>
      <c r="G103" s="44">
        <v>-1</v>
      </c>
      <c r="H103" s="44">
        <v>1.6</v>
      </c>
      <c r="I103" s="44"/>
      <c r="J103" s="44">
        <v>2.7</v>
      </c>
      <c r="K103" s="44">
        <f t="shared" si="11"/>
        <v>-4.32</v>
      </c>
      <c r="L103" s="49"/>
      <c r="M103" s="49"/>
      <c r="N103" s="38"/>
      <c r="O103" s="38"/>
      <c r="P103" s="38"/>
      <c r="Q103" s="38"/>
    </row>
    <row r="104" spans="2:17" hidden="1" outlineLevel="2" x14ac:dyDescent="0.15">
      <c r="B104" s="48"/>
      <c r="D104" s="63" t="s">
        <v>134</v>
      </c>
      <c r="G104" s="44">
        <v>1</v>
      </c>
      <c r="H104" s="44">
        <v>13</v>
      </c>
      <c r="I104" s="44"/>
      <c r="J104" s="44">
        <v>2.7</v>
      </c>
      <c r="K104" s="44">
        <f t="shared" si="11"/>
        <v>35.1</v>
      </c>
      <c r="L104" s="49"/>
      <c r="M104" s="49"/>
      <c r="N104" s="38"/>
      <c r="O104" s="38"/>
      <c r="P104" s="38"/>
      <c r="Q104" s="38"/>
    </row>
    <row r="105" spans="2:17" hidden="1" outlineLevel="2" x14ac:dyDescent="0.15">
      <c r="B105" s="48"/>
      <c r="D105" s="80" t="s">
        <v>136</v>
      </c>
      <c r="G105" s="44">
        <v>-1</v>
      </c>
      <c r="H105" s="44">
        <v>0.8</v>
      </c>
      <c r="I105" s="44"/>
      <c r="J105" s="44">
        <v>2.0499999999999998</v>
      </c>
      <c r="K105" s="44">
        <f t="shared" si="11"/>
        <v>-1.64</v>
      </c>
      <c r="L105" s="49"/>
      <c r="M105" s="49"/>
      <c r="N105" s="38"/>
      <c r="O105" s="38"/>
      <c r="P105" s="38"/>
      <c r="Q105" s="38"/>
    </row>
    <row r="106" spans="2:17" hidden="1" outlineLevel="2" x14ac:dyDescent="0.15">
      <c r="B106" s="48"/>
      <c r="D106" s="80" t="s">
        <v>140</v>
      </c>
      <c r="G106" s="44">
        <v>-1</v>
      </c>
      <c r="H106" s="44">
        <v>1.6</v>
      </c>
      <c r="I106" s="44"/>
      <c r="J106" s="44">
        <v>1.7</v>
      </c>
      <c r="K106" s="44">
        <f t="shared" si="11"/>
        <v>-2.72</v>
      </c>
      <c r="L106" s="49"/>
      <c r="M106" s="49"/>
      <c r="N106" s="38"/>
      <c r="O106" s="38"/>
      <c r="P106" s="38"/>
      <c r="Q106" s="38"/>
    </row>
    <row r="107" spans="2:17" hidden="1" outlineLevel="2" x14ac:dyDescent="0.15">
      <c r="B107" s="48"/>
      <c r="D107" s="63" t="s">
        <v>141</v>
      </c>
      <c r="G107" s="44">
        <v>1</v>
      </c>
      <c r="H107" s="44">
        <v>16.5</v>
      </c>
      <c r="I107" s="44"/>
      <c r="J107" s="44">
        <v>2.7</v>
      </c>
      <c r="K107" s="44">
        <f t="shared" si="11"/>
        <v>44.550000000000004</v>
      </c>
      <c r="L107" s="49"/>
      <c r="M107" s="49"/>
      <c r="N107" s="38"/>
      <c r="O107" s="38"/>
      <c r="P107" s="38"/>
      <c r="Q107" s="38"/>
    </row>
    <row r="108" spans="2:17" hidden="1" outlineLevel="2" x14ac:dyDescent="0.15">
      <c r="B108" s="48"/>
      <c r="D108" s="80" t="s">
        <v>135</v>
      </c>
      <c r="G108" s="44">
        <v>-2</v>
      </c>
      <c r="H108" s="44">
        <v>3.8</v>
      </c>
      <c r="I108" s="44"/>
      <c r="J108" s="44">
        <v>2.7</v>
      </c>
      <c r="K108" s="44">
        <f t="shared" si="11"/>
        <v>-20.52</v>
      </c>
      <c r="L108" s="49"/>
      <c r="M108" s="49"/>
      <c r="N108" s="38"/>
      <c r="O108" s="38"/>
      <c r="P108" s="38"/>
      <c r="Q108" s="38"/>
    </row>
    <row r="109" spans="2:17" hidden="1" outlineLevel="2" x14ac:dyDescent="0.15">
      <c r="B109" s="48"/>
      <c r="D109" s="63" t="s">
        <v>142</v>
      </c>
      <c r="G109" s="44">
        <v>1</v>
      </c>
      <c r="H109" s="44">
        <v>12.2</v>
      </c>
      <c r="I109" s="44"/>
      <c r="J109" s="44">
        <v>2.7</v>
      </c>
      <c r="K109" s="44">
        <f t="shared" si="11"/>
        <v>32.94</v>
      </c>
      <c r="L109" s="49"/>
      <c r="M109" s="49"/>
      <c r="N109" s="38"/>
      <c r="O109" s="38"/>
      <c r="P109" s="38"/>
      <c r="Q109" s="38"/>
    </row>
    <row r="110" spans="2:17" hidden="1" outlineLevel="2" x14ac:dyDescent="0.15">
      <c r="B110" s="48"/>
      <c r="D110" s="80" t="s">
        <v>135</v>
      </c>
      <c r="G110" s="44">
        <v>-2</v>
      </c>
      <c r="H110" s="44">
        <v>0.8</v>
      </c>
      <c r="I110" s="44"/>
      <c r="J110" s="44">
        <v>2.0499999999999998</v>
      </c>
      <c r="K110" s="44">
        <f t="shared" si="11"/>
        <v>-3.28</v>
      </c>
      <c r="L110" s="49"/>
      <c r="M110" s="49"/>
      <c r="N110" s="38"/>
      <c r="O110" s="38"/>
      <c r="P110" s="38"/>
      <c r="Q110" s="38"/>
    </row>
    <row r="111" spans="2:17" hidden="1" outlineLevel="2" x14ac:dyDescent="0.15">
      <c r="B111" s="48"/>
      <c r="D111" s="63" t="s">
        <v>143</v>
      </c>
      <c r="G111" s="44">
        <v>1</v>
      </c>
      <c r="H111" s="44">
        <v>12.3</v>
      </c>
      <c r="I111" s="44"/>
      <c r="J111" s="44">
        <v>2.4</v>
      </c>
      <c r="K111" s="44">
        <f t="shared" si="11"/>
        <v>29.52</v>
      </c>
      <c r="L111" s="49"/>
      <c r="M111" s="49"/>
      <c r="N111" s="38"/>
      <c r="O111" s="38"/>
      <c r="P111" s="38"/>
      <c r="Q111" s="38"/>
    </row>
    <row r="112" spans="2:17" hidden="1" outlineLevel="2" x14ac:dyDescent="0.15">
      <c r="B112" s="48"/>
      <c r="D112" s="80" t="s">
        <v>135</v>
      </c>
      <c r="G112" s="44">
        <v>-1</v>
      </c>
      <c r="H112" s="44">
        <v>0.8</v>
      </c>
      <c r="I112" s="44"/>
      <c r="J112" s="44">
        <v>2.0499999999999998</v>
      </c>
      <c r="K112" s="44">
        <f t="shared" si="11"/>
        <v>-1.64</v>
      </c>
      <c r="L112" s="49"/>
      <c r="M112" s="49"/>
      <c r="N112" s="38"/>
      <c r="O112" s="38"/>
      <c r="P112" s="38"/>
      <c r="Q112" s="38"/>
    </row>
    <row r="113" spans="2:17" hidden="1" outlineLevel="2" x14ac:dyDescent="0.15">
      <c r="B113" s="48"/>
      <c r="D113" s="63" t="s">
        <v>144</v>
      </c>
      <c r="G113" s="44">
        <v>1</v>
      </c>
      <c r="H113" s="44">
        <v>16.3</v>
      </c>
      <c r="I113" s="44"/>
      <c r="J113" s="44">
        <v>2.4</v>
      </c>
      <c r="K113" s="44">
        <f t="shared" si="11"/>
        <v>39.119999999999997</v>
      </c>
      <c r="L113" s="49"/>
      <c r="M113" s="49"/>
      <c r="N113" s="38"/>
      <c r="O113" s="38"/>
      <c r="P113" s="38"/>
      <c r="Q113" s="38"/>
    </row>
    <row r="114" spans="2:17" hidden="1" outlineLevel="2" x14ac:dyDescent="0.15">
      <c r="B114" s="48"/>
      <c r="D114" s="80" t="s">
        <v>135</v>
      </c>
      <c r="G114" s="44">
        <v>-1</v>
      </c>
      <c r="H114" s="44">
        <v>0.8</v>
      </c>
      <c r="I114" s="44"/>
      <c r="J114" s="44">
        <v>2.0499999999999998</v>
      </c>
      <c r="K114" s="44">
        <f t="shared" si="11"/>
        <v>-1.64</v>
      </c>
      <c r="L114" s="49"/>
      <c r="M114" s="49"/>
      <c r="N114" s="38"/>
      <c r="O114" s="38"/>
      <c r="P114" s="38"/>
      <c r="Q114" s="38"/>
    </row>
    <row r="115" spans="2:17" hidden="1" outlineLevel="2" x14ac:dyDescent="0.15">
      <c r="B115" s="48"/>
      <c r="D115" s="80" t="s">
        <v>139</v>
      </c>
      <c r="G115" s="44">
        <v>-1</v>
      </c>
      <c r="H115" s="44">
        <v>1.6</v>
      </c>
      <c r="I115" s="44"/>
      <c r="J115" s="44">
        <v>1.7</v>
      </c>
      <c r="K115" s="44">
        <f t="shared" si="11"/>
        <v>-2.72</v>
      </c>
      <c r="L115" s="49"/>
      <c r="M115" s="49"/>
      <c r="N115" s="38"/>
      <c r="O115" s="38"/>
      <c r="P115" s="38"/>
      <c r="Q115" s="38"/>
    </row>
    <row r="116" spans="2:17" hidden="1" outlineLevel="2" x14ac:dyDescent="0.15">
      <c r="B116" s="48"/>
      <c r="D116" s="63" t="s">
        <v>119</v>
      </c>
      <c r="G116" s="44">
        <v>1</v>
      </c>
      <c r="H116" s="44">
        <v>11</v>
      </c>
      <c r="I116" s="44"/>
      <c r="J116" s="44">
        <v>2.4</v>
      </c>
      <c r="K116" s="44">
        <f t="shared" si="11"/>
        <v>26.4</v>
      </c>
      <c r="L116" s="49"/>
      <c r="M116" s="49"/>
      <c r="N116" s="38"/>
      <c r="O116" s="38"/>
      <c r="P116" s="38"/>
      <c r="Q116" s="38"/>
    </row>
    <row r="117" spans="2:17" hidden="1" outlineLevel="2" x14ac:dyDescent="0.15">
      <c r="B117" s="48"/>
      <c r="D117" s="80" t="s">
        <v>135</v>
      </c>
      <c r="G117" s="44">
        <v>-1</v>
      </c>
      <c r="H117" s="44">
        <v>0.8</v>
      </c>
      <c r="I117" s="44"/>
      <c r="J117" s="44">
        <v>2.0499999999999998</v>
      </c>
      <c r="K117" s="44">
        <f t="shared" si="11"/>
        <v>-1.64</v>
      </c>
      <c r="L117" s="49"/>
      <c r="M117" s="49"/>
      <c r="N117" s="38"/>
      <c r="O117" s="38"/>
      <c r="P117" s="38"/>
      <c r="Q117" s="38"/>
    </row>
    <row r="118" spans="2:17" hidden="1" outlineLevel="2" x14ac:dyDescent="0.15">
      <c r="B118" s="48"/>
      <c r="D118" s="63" t="s">
        <v>145</v>
      </c>
      <c r="G118" s="44">
        <v>1</v>
      </c>
      <c r="H118" s="44">
        <v>10.199999999999999</v>
      </c>
      <c r="I118" s="44"/>
      <c r="J118" s="44">
        <v>2.4</v>
      </c>
      <c r="K118" s="44">
        <f t="shared" si="11"/>
        <v>24.479999999999997</v>
      </c>
      <c r="L118" s="49"/>
      <c r="M118" s="49"/>
      <c r="N118" s="38"/>
      <c r="O118" s="38"/>
      <c r="P118" s="38"/>
      <c r="Q118" s="38"/>
    </row>
    <row r="119" spans="2:17" hidden="1" outlineLevel="2" x14ac:dyDescent="0.15">
      <c r="B119" s="48"/>
      <c r="D119" s="80" t="s">
        <v>135</v>
      </c>
      <c r="G119" s="44">
        <v>-1</v>
      </c>
      <c r="H119" s="44">
        <v>0.8</v>
      </c>
      <c r="I119" s="44"/>
      <c r="J119" s="44">
        <v>2.0499999999999998</v>
      </c>
      <c r="K119" s="44">
        <f t="shared" si="11"/>
        <v>-1.64</v>
      </c>
      <c r="L119" s="49"/>
      <c r="M119" s="49"/>
      <c r="N119" s="38"/>
      <c r="O119" s="38"/>
      <c r="P119" s="38"/>
      <c r="Q119" s="38"/>
    </row>
    <row r="120" spans="2:17" hidden="1" outlineLevel="2" x14ac:dyDescent="0.15">
      <c r="B120" s="48"/>
      <c r="D120" s="80" t="s">
        <v>137</v>
      </c>
      <c r="G120" s="44">
        <v>-1</v>
      </c>
      <c r="H120" s="44">
        <v>1.6</v>
      </c>
      <c r="I120" s="44"/>
      <c r="J120" s="44">
        <v>1.7</v>
      </c>
      <c r="K120" s="44">
        <f t="shared" si="11"/>
        <v>-2.72</v>
      </c>
      <c r="L120" s="49"/>
      <c r="M120" s="49"/>
      <c r="N120" s="38"/>
      <c r="O120" s="38"/>
      <c r="P120" s="38"/>
      <c r="Q120" s="38"/>
    </row>
    <row r="121" spans="2:17" hidden="1" outlineLevel="2" x14ac:dyDescent="0.15">
      <c r="B121" s="48"/>
      <c r="D121" s="63" t="s">
        <v>146</v>
      </c>
      <c r="G121" s="44">
        <v>1</v>
      </c>
      <c r="H121" s="44">
        <v>10.199999999999999</v>
      </c>
      <c r="I121" s="44"/>
      <c r="J121" s="44">
        <v>2.7</v>
      </c>
      <c r="K121" s="44">
        <f t="shared" si="11"/>
        <v>27.54</v>
      </c>
      <c r="L121" s="49"/>
      <c r="M121" s="49"/>
      <c r="N121" s="38"/>
      <c r="O121" s="38"/>
      <c r="P121" s="38"/>
      <c r="Q121" s="38"/>
    </row>
    <row r="122" spans="2:17" hidden="1" outlineLevel="2" x14ac:dyDescent="0.15">
      <c r="B122" s="48"/>
      <c r="D122" s="80" t="s">
        <v>135</v>
      </c>
      <c r="G122" s="44">
        <v>-1</v>
      </c>
      <c r="H122" s="44">
        <v>0.8</v>
      </c>
      <c r="I122" s="44"/>
      <c r="J122" s="44">
        <v>2.0499999999999998</v>
      </c>
      <c r="K122" s="44">
        <f t="shared" si="11"/>
        <v>-1.64</v>
      </c>
      <c r="L122" s="49"/>
      <c r="M122" s="49"/>
      <c r="N122" s="38"/>
      <c r="O122" s="38"/>
      <c r="P122" s="38"/>
      <c r="Q122" s="38"/>
    </row>
    <row r="123" spans="2:17" hidden="1" outlineLevel="2" x14ac:dyDescent="0.15">
      <c r="B123" s="48"/>
      <c r="D123" s="63" t="s">
        <v>147</v>
      </c>
      <c r="G123" s="44">
        <v>1</v>
      </c>
      <c r="H123" s="44">
        <v>13.7</v>
      </c>
      <c r="I123" s="44"/>
      <c r="J123" s="44">
        <v>2.7</v>
      </c>
      <c r="K123" s="44">
        <f t="shared" si="11"/>
        <v>36.99</v>
      </c>
      <c r="L123" s="49"/>
      <c r="M123" s="49"/>
      <c r="N123" s="38"/>
      <c r="O123" s="38"/>
      <c r="P123" s="38"/>
      <c r="Q123" s="38"/>
    </row>
    <row r="124" spans="2:17" hidden="1" outlineLevel="2" x14ac:dyDescent="0.15">
      <c r="B124" s="48"/>
      <c r="D124" s="80" t="s">
        <v>135</v>
      </c>
      <c r="G124" s="44">
        <v>-2</v>
      </c>
      <c r="H124" s="44">
        <v>0.8</v>
      </c>
      <c r="I124" s="44"/>
      <c r="J124" s="44">
        <v>2.0499999999999998</v>
      </c>
      <c r="K124" s="44">
        <f t="shared" si="11"/>
        <v>-3.28</v>
      </c>
      <c r="L124" s="49"/>
      <c r="M124" s="49"/>
      <c r="N124" s="38"/>
      <c r="O124" s="38"/>
      <c r="P124" s="38"/>
      <c r="Q124" s="38"/>
    </row>
    <row r="125" spans="2:17" hidden="1" outlineLevel="2" x14ac:dyDescent="0.15">
      <c r="B125" s="48"/>
      <c r="D125" s="80" t="s">
        <v>137</v>
      </c>
      <c r="G125" s="44">
        <v>-1</v>
      </c>
      <c r="H125" s="44">
        <v>1.6</v>
      </c>
      <c r="I125" s="44"/>
      <c r="J125" s="44">
        <v>1.7</v>
      </c>
      <c r="K125" s="44">
        <f t="shared" si="11"/>
        <v>-2.72</v>
      </c>
      <c r="L125" s="49"/>
      <c r="M125" s="49"/>
      <c r="N125" s="38"/>
      <c r="O125" s="38"/>
      <c r="P125" s="38"/>
      <c r="Q125" s="38"/>
    </row>
    <row r="126" spans="2:17" hidden="1" outlineLevel="2" x14ac:dyDescent="0.15">
      <c r="B126" s="48"/>
      <c r="D126" s="63" t="s">
        <v>120</v>
      </c>
      <c r="G126" s="44">
        <v>1</v>
      </c>
      <c r="H126" s="44">
        <v>8.6999999999999993</v>
      </c>
      <c r="I126" s="44"/>
      <c r="J126" s="44">
        <v>2.4</v>
      </c>
      <c r="K126" s="44">
        <f t="shared" si="11"/>
        <v>20.88</v>
      </c>
      <c r="L126" s="49"/>
      <c r="M126" s="49"/>
      <c r="N126" s="38"/>
      <c r="O126" s="38"/>
      <c r="P126" s="38"/>
      <c r="Q126" s="38"/>
    </row>
    <row r="127" spans="2:17" hidden="1" outlineLevel="2" x14ac:dyDescent="0.15">
      <c r="B127" s="48"/>
      <c r="D127" s="80" t="s">
        <v>135</v>
      </c>
      <c r="G127" s="44">
        <v>-1</v>
      </c>
      <c r="H127" s="44">
        <v>0.8</v>
      </c>
      <c r="I127" s="44"/>
      <c r="J127" s="44">
        <v>2.0499999999999998</v>
      </c>
      <c r="K127" s="44">
        <f t="shared" si="11"/>
        <v>-1.64</v>
      </c>
      <c r="L127" s="49"/>
      <c r="M127" s="49"/>
      <c r="N127" s="38"/>
      <c r="O127" s="38"/>
      <c r="P127" s="38"/>
      <c r="Q127" s="38"/>
    </row>
    <row r="128" spans="2:17" hidden="1" outlineLevel="2" x14ac:dyDescent="0.15">
      <c r="B128" s="48"/>
      <c r="D128" s="63" t="s">
        <v>148</v>
      </c>
      <c r="G128" s="44">
        <v>1</v>
      </c>
      <c r="H128" s="44">
        <v>13.2</v>
      </c>
      <c r="I128" s="44"/>
      <c r="J128" s="44">
        <v>2.4</v>
      </c>
      <c r="K128" s="44">
        <f t="shared" si="11"/>
        <v>31.679999999999996</v>
      </c>
      <c r="L128" s="49"/>
      <c r="M128" s="49"/>
      <c r="N128" s="38"/>
      <c r="O128" s="38"/>
      <c r="P128" s="38"/>
      <c r="Q128" s="38"/>
    </row>
    <row r="129" spans="1:17" hidden="1" outlineLevel="2" x14ac:dyDescent="0.15">
      <c r="B129" s="48"/>
      <c r="D129" s="63"/>
      <c r="G129" s="44">
        <v>-4</v>
      </c>
      <c r="H129" s="44">
        <v>0.8</v>
      </c>
      <c r="I129" s="44"/>
      <c r="J129" s="44">
        <v>2.0499999999999998</v>
      </c>
      <c r="K129" s="44">
        <f t="shared" si="11"/>
        <v>-6.56</v>
      </c>
      <c r="L129" s="49"/>
      <c r="M129" s="49"/>
      <c r="N129" s="38"/>
      <c r="O129" s="38"/>
      <c r="P129" s="38"/>
      <c r="Q129" s="38"/>
    </row>
    <row r="130" spans="1:17" hidden="1" outlineLevel="2" x14ac:dyDescent="0.15">
      <c r="B130" s="48"/>
      <c r="D130" s="63" t="s">
        <v>121</v>
      </c>
      <c r="G130" s="44">
        <v>1</v>
      </c>
      <c r="H130" s="44">
        <v>15.5</v>
      </c>
      <c r="I130" s="44"/>
      <c r="J130" s="44">
        <v>1</v>
      </c>
      <c r="K130" s="44">
        <f t="shared" si="11"/>
        <v>15.5</v>
      </c>
      <c r="L130" s="49"/>
      <c r="M130" s="49"/>
      <c r="N130" s="38"/>
      <c r="O130" s="38"/>
      <c r="P130" s="38"/>
      <c r="Q130" s="38"/>
    </row>
    <row r="131" spans="1:17" hidden="1" outlineLevel="2" x14ac:dyDescent="0.15">
      <c r="B131" s="48"/>
      <c r="D131" s="63"/>
      <c r="G131" s="44">
        <v>-3</v>
      </c>
      <c r="H131" s="44">
        <v>0.8</v>
      </c>
      <c r="I131" s="44"/>
      <c r="J131" s="44">
        <v>2.0499999999999998</v>
      </c>
      <c r="K131" s="44">
        <f t="shared" si="11"/>
        <v>-4.92</v>
      </c>
      <c r="L131" s="49"/>
      <c r="M131" s="49"/>
      <c r="N131" s="38"/>
      <c r="O131" s="38"/>
      <c r="P131" s="38"/>
      <c r="Q131" s="38"/>
    </row>
    <row r="132" spans="1:17" hidden="1" outlineLevel="2" x14ac:dyDescent="0.15">
      <c r="B132" s="48"/>
      <c r="D132" s="63" t="s">
        <v>149</v>
      </c>
      <c r="G132" s="44">
        <v>1</v>
      </c>
      <c r="H132" s="44">
        <v>11.8</v>
      </c>
      <c r="I132" s="44"/>
      <c r="J132" s="44">
        <v>2.4</v>
      </c>
      <c r="K132" s="44">
        <f t="shared" si="11"/>
        <v>28.32</v>
      </c>
      <c r="L132" s="49"/>
      <c r="M132" s="49"/>
      <c r="N132" s="38"/>
      <c r="O132" s="38"/>
      <c r="P132" s="38"/>
      <c r="Q132" s="38"/>
    </row>
    <row r="133" spans="1:17" hidden="1" outlineLevel="2" x14ac:dyDescent="0.15">
      <c r="B133" s="48"/>
      <c r="D133" s="80" t="s">
        <v>135</v>
      </c>
      <c r="G133" s="44">
        <v>-2</v>
      </c>
      <c r="H133" s="44">
        <v>1.3</v>
      </c>
      <c r="I133" s="44"/>
      <c r="J133" s="44">
        <v>2.0499999999999998</v>
      </c>
      <c r="K133" s="44">
        <f t="shared" si="11"/>
        <v>-5.33</v>
      </c>
      <c r="L133" s="49"/>
      <c r="M133" s="49"/>
      <c r="N133" s="38"/>
      <c r="O133" s="38"/>
      <c r="P133" s="38"/>
      <c r="Q133" s="38"/>
    </row>
    <row r="134" spans="1:17" hidden="1" outlineLevel="2" x14ac:dyDescent="0.15">
      <c r="B134" s="48"/>
      <c r="D134" s="63" t="s">
        <v>117</v>
      </c>
      <c r="G134" s="44">
        <v>1</v>
      </c>
      <c r="H134" s="44">
        <v>53.6</v>
      </c>
      <c r="I134" s="44"/>
      <c r="J134" s="44">
        <v>2.7</v>
      </c>
      <c r="K134" s="44">
        <f t="shared" si="11"/>
        <v>144.72000000000003</v>
      </c>
      <c r="L134" s="49"/>
      <c r="M134" s="49"/>
      <c r="N134" s="38"/>
      <c r="O134" s="38"/>
      <c r="P134" s="38"/>
      <c r="Q134" s="38"/>
    </row>
    <row r="135" spans="1:17" hidden="1" outlineLevel="2" x14ac:dyDescent="0.15">
      <c r="B135" s="48"/>
      <c r="D135" s="80" t="s">
        <v>135</v>
      </c>
      <c r="G135" s="44">
        <v>-1</v>
      </c>
      <c r="H135" s="44">
        <v>0.8</v>
      </c>
      <c r="I135" s="44"/>
      <c r="J135" s="44">
        <v>2.0499999999999998</v>
      </c>
      <c r="K135" s="44">
        <f t="shared" si="11"/>
        <v>-1.64</v>
      </c>
      <c r="L135" s="49"/>
      <c r="M135" s="49"/>
      <c r="N135" s="38"/>
      <c r="O135" s="38"/>
      <c r="P135" s="38"/>
      <c r="Q135" s="38"/>
    </row>
    <row r="136" spans="1:17" hidden="1" outlineLevel="2" x14ac:dyDescent="0.15">
      <c r="B136" s="48"/>
      <c r="D136" s="80" t="s">
        <v>135</v>
      </c>
      <c r="G136" s="33">
        <v>-1</v>
      </c>
      <c r="H136" s="33">
        <v>1.3</v>
      </c>
      <c r="J136" s="33">
        <v>2.0499999999999998</v>
      </c>
      <c r="K136" s="44">
        <f t="shared" si="11"/>
        <v>-2.665</v>
      </c>
      <c r="L136" s="49"/>
      <c r="M136" s="49"/>
      <c r="N136" s="38"/>
      <c r="O136" s="38"/>
      <c r="P136" s="38"/>
      <c r="Q136" s="38"/>
    </row>
    <row r="137" spans="1:17" hidden="1" outlineLevel="2" x14ac:dyDescent="0.15">
      <c r="B137" s="48"/>
      <c r="D137" s="80" t="s">
        <v>137</v>
      </c>
      <c r="G137" s="33">
        <v>-3</v>
      </c>
      <c r="H137" s="33">
        <v>1.6</v>
      </c>
      <c r="J137" s="33">
        <v>1.7</v>
      </c>
      <c r="K137" s="44">
        <f t="shared" si="11"/>
        <v>-8.16</v>
      </c>
      <c r="L137" s="49"/>
      <c r="M137" s="49"/>
      <c r="N137" s="38"/>
      <c r="O137" s="38"/>
      <c r="P137" s="38"/>
      <c r="Q137" s="38"/>
    </row>
    <row r="138" spans="1:17" hidden="1" outlineLevel="2" x14ac:dyDescent="0.15">
      <c r="B138" s="48"/>
      <c r="D138" s="42"/>
      <c r="E138" s="43"/>
      <c r="F138" s="43"/>
      <c r="G138" s="44"/>
      <c r="H138" s="44"/>
      <c r="I138" s="44"/>
      <c r="J138" s="44"/>
      <c r="K138" s="44"/>
      <c r="L138" s="49"/>
      <c r="M138" s="49"/>
    </row>
    <row r="139" spans="1:17" hidden="1" outlineLevel="2" x14ac:dyDescent="0.15">
      <c r="B139" s="48"/>
      <c r="D139" s="42"/>
      <c r="E139" s="43"/>
      <c r="F139" s="43"/>
      <c r="G139" s="44"/>
      <c r="H139" s="44"/>
      <c r="I139" s="44"/>
      <c r="J139" s="44"/>
      <c r="K139" s="44"/>
      <c r="L139" s="49"/>
      <c r="M139" s="49"/>
    </row>
    <row r="140" spans="1:17" ht="12.75" customHeight="1" x14ac:dyDescent="0.15">
      <c r="B140" s="48" t="s">
        <v>103</v>
      </c>
      <c r="D140" s="40" t="s">
        <v>82</v>
      </c>
      <c r="K140" s="44"/>
      <c r="L140" s="49"/>
      <c r="M140" s="49"/>
    </row>
    <row r="141" spans="1:17" s="73" customFormat="1" ht="21" x14ac:dyDescent="0.15">
      <c r="A141" s="29"/>
      <c r="B141" s="48" t="s">
        <v>108</v>
      </c>
      <c r="C141" s="30"/>
      <c r="D141" s="40" t="s">
        <v>60</v>
      </c>
      <c r="E141" s="32" t="s">
        <v>50</v>
      </c>
      <c r="F141" s="32" t="s">
        <v>113</v>
      </c>
      <c r="G141" s="33">
        <v>1</v>
      </c>
      <c r="H141" s="33"/>
      <c r="I141" s="33"/>
      <c r="J141" s="33"/>
      <c r="K141" s="44">
        <v>82.9</v>
      </c>
      <c r="L141" s="49"/>
      <c r="M141" s="49">
        <f>L141*K141</f>
        <v>0</v>
      </c>
      <c r="N141" s="85"/>
      <c r="O141" s="86"/>
      <c r="P141" s="87"/>
      <c r="Q141" s="87"/>
    </row>
    <row r="142" spans="1:17" s="73" customFormat="1" x14ac:dyDescent="0.15">
      <c r="A142" s="29"/>
      <c r="B142" s="48" t="s">
        <v>109</v>
      </c>
      <c r="C142" s="30"/>
      <c r="D142" s="40" t="s">
        <v>61</v>
      </c>
      <c r="E142" s="32" t="s">
        <v>50</v>
      </c>
      <c r="F142" s="43" t="s">
        <v>113</v>
      </c>
      <c r="G142" s="33">
        <v>1</v>
      </c>
      <c r="H142" s="33"/>
      <c r="I142" s="33"/>
      <c r="J142" s="33"/>
      <c r="K142" s="44">
        <v>59.5</v>
      </c>
      <c r="L142" s="49"/>
      <c r="M142" s="49">
        <f>L142*K142</f>
        <v>0</v>
      </c>
      <c r="N142" s="85"/>
      <c r="O142" s="86"/>
      <c r="P142" s="87"/>
      <c r="Q142" s="87"/>
    </row>
    <row r="143" spans="1:17" collapsed="1" x14ac:dyDescent="0.15">
      <c r="B143" s="48" t="s">
        <v>104</v>
      </c>
      <c r="D143" s="42" t="s">
        <v>62</v>
      </c>
      <c r="E143" s="43" t="s">
        <v>51</v>
      </c>
      <c r="F143" s="43" t="s">
        <v>52</v>
      </c>
      <c r="G143" s="44">
        <v>1</v>
      </c>
      <c r="H143" s="44"/>
      <c r="I143" s="44"/>
      <c r="J143" s="44"/>
      <c r="K143" s="44">
        <v>453.5</v>
      </c>
      <c r="L143" s="49"/>
      <c r="M143" s="49">
        <f>L143*K143</f>
        <v>0</v>
      </c>
    </row>
    <row r="144" spans="1:17" s="73" customFormat="1" hidden="1" outlineLevel="1" x14ac:dyDescent="0.15">
      <c r="A144" s="29"/>
      <c r="B144" s="48"/>
      <c r="C144" s="30"/>
      <c r="D144" s="78" t="s">
        <v>115</v>
      </c>
      <c r="E144" s="32"/>
      <c r="F144" s="32"/>
      <c r="G144" s="44">
        <v>17</v>
      </c>
      <c r="H144" s="33">
        <v>1</v>
      </c>
      <c r="I144" s="33"/>
      <c r="J144" s="33">
        <v>17.5</v>
      </c>
      <c r="K144" s="44">
        <f t="shared" ref="K144" si="12">PRODUCT(G144,H144,I144,J144)</f>
        <v>297.5</v>
      </c>
      <c r="L144" s="34"/>
      <c r="M144" s="34"/>
      <c r="N144" s="85"/>
      <c r="O144" s="86"/>
      <c r="P144" s="87"/>
      <c r="Q144" s="87"/>
    </row>
    <row r="145" spans="1:17" s="73" customFormat="1" hidden="1" outlineLevel="1" x14ac:dyDescent="0.15">
      <c r="A145" s="29"/>
      <c r="B145" s="48"/>
      <c r="C145" s="30"/>
      <c r="D145" s="78" t="s">
        <v>116</v>
      </c>
      <c r="E145" s="32"/>
      <c r="F145" s="32"/>
      <c r="G145" s="33"/>
      <c r="H145" s="33">
        <v>1</v>
      </c>
      <c r="I145" s="33"/>
      <c r="J145" s="33"/>
      <c r="K145" s="33">
        <v>84</v>
      </c>
      <c r="L145" s="34"/>
      <c r="M145" s="34"/>
      <c r="N145" s="85"/>
      <c r="O145" s="86"/>
      <c r="P145" s="87"/>
      <c r="Q145" s="87"/>
    </row>
    <row r="146" spans="1:17" s="73" customFormat="1" hidden="1" outlineLevel="1" x14ac:dyDescent="0.15">
      <c r="A146" s="29"/>
      <c r="B146" s="48"/>
      <c r="C146" s="30"/>
      <c r="D146" s="40"/>
      <c r="E146" s="32"/>
      <c r="F146" s="32"/>
      <c r="G146" s="33"/>
      <c r="H146" s="33">
        <v>1</v>
      </c>
      <c r="I146" s="33"/>
      <c r="J146" s="33"/>
      <c r="K146" s="33">
        <v>28.4</v>
      </c>
      <c r="L146" s="34"/>
      <c r="M146" s="34"/>
      <c r="N146" s="85"/>
      <c r="O146" s="86"/>
      <c r="P146" s="87"/>
      <c r="Q146" s="87"/>
    </row>
    <row r="147" spans="1:17" s="73" customFormat="1" hidden="1" outlineLevel="1" x14ac:dyDescent="0.15">
      <c r="A147" s="29"/>
      <c r="B147" s="48"/>
      <c r="C147" s="30"/>
      <c r="D147" s="78" t="s">
        <v>117</v>
      </c>
      <c r="E147" s="32"/>
      <c r="F147" s="32"/>
      <c r="G147" s="33"/>
      <c r="H147" s="33">
        <v>9</v>
      </c>
      <c r="I147" s="33">
        <v>4.8</v>
      </c>
      <c r="J147" s="33"/>
      <c r="K147" s="33">
        <v>43.2</v>
      </c>
      <c r="L147" s="34"/>
      <c r="M147" s="34"/>
      <c r="N147" s="85"/>
      <c r="O147" s="86"/>
      <c r="P147" s="87"/>
      <c r="Q147" s="87"/>
    </row>
    <row r="148" spans="1:17" s="77" customFormat="1" x14ac:dyDescent="0.15">
      <c r="A148" s="47"/>
      <c r="B148" s="48" t="s">
        <v>105</v>
      </c>
      <c r="C148" s="48"/>
      <c r="D148" s="42" t="s">
        <v>110</v>
      </c>
      <c r="E148" s="43" t="s">
        <v>51</v>
      </c>
      <c r="F148" s="43" t="s">
        <v>56</v>
      </c>
      <c r="G148" s="44">
        <v>1</v>
      </c>
      <c r="H148" s="44"/>
      <c r="I148" s="44"/>
      <c r="J148" s="44"/>
      <c r="K148" s="44">
        <v>20</v>
      </c>
      <c r="L148" s="49"/>
      <c r="M148" s="49">
        <f t="shared" ref="M148:M150" si="13">L148*K148</f>
        <v>0</v>
      </c>
      <c r="N148" s="74"/>
      <c r="O148" s="75"/>
      <c r="P148" s="76"/>
      <c r="Q148" s="76"/>
    </row>
    <row r="149" spans="1:17" s="77" customFormat="1" x14ac:dyDescent="0.15">
      <c r="A149" s="47"/>
      <c r="B149" s="48" t="s">
        <v>106</v>
      </c>
      <c r="C149" s="48"/>
      <c r="D149" s="42" t="s">
        <v>111</v>
      </c>
      <c r="E149" s="43" t="s">
        <v>51</v>
      </c>
      <c r="F149" s="43" t="s">
        <v>56</v>
      </c>
      <c r="G149" s="44">
        <v>1</v>
      </c>
      <c r="H149" s="44"/>
      <c r="I149" s="44"/>
      <c r="J149" s="44"/>
      <c r="K149" s="44">
        <v>27</v>
      </c>
      <c r="L149" s="49"/>
      <c r="M149" s="49">
        <f t="shared" si="13"/>
        <v>0</v>
      </c>
      <c r="N149" s="74"/>
      <c r="O149" s="75"/>
      <c r="P149" s="76"/>
      <c r="Q149" s="76"/>
    </row>
    <row r="150" spans="1:17" s="77" customFormat="1" ht="21" x14ac:dyDescent="0.15">
      <c r="A150" s="47"/>
      <c r="B150" s="48" t="s">
        <v>107</v>
      </c>
      <c r="C150" s="48"/>
      <c r="D150" s="42" t="s">
        <v>112</v>
      </c>
      <c r="E150" s="43" t="s">
        <v>51</v>
      </c>
      <c r="F150" s="43" t="s">
        <v>56</v>
      </c>
      <c r="G150" s="44">
        <v>1</v>
      </c>
      <c r="H150" s="44"/>
      <c r="I150" s="44"/>
      <c r="J150" s="44"/>
      <c r="K150" s="44">
        <v>12</v>
      </c>
      <c r="L150" s="49"/>
      <c r="M150" s="49">
        <f t="shared" si="13"/>
        <v>0</v>
      </c>
      <c r="N150" s="74"/>
      <c r="O150" s="75"/>
      <c r="P150" s="76"/>
      <c r="Q150" s="76"/>
    </row>
    <row r="151" spans="1:17" s="73" customFormat="1" ht="11.25" thickBot="1" x14ac:dyDescent="0.2">
      <c r="A151" s="81"/>
      <c r="B151" s="82"/>
      <c r="C151" s="82"/>
      <c r="D151" s="31"/>
      <c r="E151" s="43"/>
      <c r="F151" s="43"/>
      <c r="G151" s="44"/>
      <c r="H151" s="44"/>
      <c r="I151" s="44"/>
      <c r="J151" s="44"/>
      <c r="K151" s="44"/>
      <c r="L151" s="49"/>
      <c r="M151" s="49"/>
      <c r="N151" s="85"/>
    </row>
    <row r="152" spans="1:17" s="108" customFormat="1" ht="11.25" thickBot="1" x14ac:dyDescent="0.2">
      <c r="A152" s="100"/>
      <c r="B152" s="101"/>
      <c r="C152" s="101"/>
      <c r="D152" s="102" t="s">
        <v>66</v>
      </c>
      <c r="E152" s="103"/>
      <c r="F152" s="103"/>
      <c r="G152" s="104"/>
      <c r="H152" s="104"/>
      <c r="I152" s="104"/>
      <c r="J152" s="104"/>
      <c r="K152" s="104"/>
      <c r="L152" s="105"/>
      <c r="M152" s="106">
        <f>SUM(M1:M151)</f>
        <v>0</v>
      </c>
      <c r="N152" s="107"/>
    </row>
    <row r="153" spans="1:17" s="99" customFormat="1" x14ac:dyDescent="0.15">
      <c r="A153" s="90"/>
      <c r="B153" s="91"/>
      <c r="C153" s="91"/>
      <c r="D153" s="92"/>
      <c r="E153" s="93"/>
      <c r="F153" s="93"/>
      <c r="G153" s="94"/>
      <c r="H153" s="94"/>
      <c r="I153" s="94"/>
      <c r="J153" s="94"/>
      <c r="K153" s="94"/>
      <c r="L153" s="95"/>
      <c r="M153" s="111"/>
      <c r="N153" s="96"/>
      <c r="O153" s="97"/>
      <c r="P153" s="98"/>
      <c r="Q153" s="98"/>
    </row>
    <row r="154" spans="1:17" s="73" customFormat="1" x14ac:dyDescent="0.15">
      <c r="A154" s="81"/>
      <c r="B154" s="82"/>
      <c r="C154" s="82"/>
      <c r="D154" s="89"/>
      <c r="E154" s="83"/>
      <c r="F154" s="83"/>
      <c r="G154" s="84"/>
      <c r="H154" s="84"/>
      <c r="I154" s="84"/>
      <c r="J154" s="84"/>
      <c r="K154" s="84"/>
      <c r="L154" s="88"/>
      <c r="M154" s="109"/>
      <c r="N154" s="85"/>
      <c r="O154" s="86"/>
      <c r="P154" s="87"/>
      <c r="Q154" s="87"/>
    </row>
    <row r="155" spans="1:17" s="73" customFormat="1" x14ac:dyDescent="0.15">
      <c r="A155" s="81"/>
      <c r="B155" s="82"/>
      <c r="C155" s="82"/>
      <c r="D155" s="89"/>
      <c r="E155" s="83"/>
      <c r="F155" s="83"/>
      <c r="G155" s="84"/>
      <c r="H155" s="84"/>
      <c r="I155" s="84"/>
      <c r="J155" s="84"/>
      <c r="K155" s="84"/>
      <c r="L155" s="88"/>
      <c r="M155" s="110"/>
      <c r="N155" s="85"/>
      <c r="O155" s="86"/>
      <c r="P155" s="87"/>
      <c r="Q155" s="87"/>
    </row>
    <row r="156" spans="1:17" s="73" customFormat="1" x14ac:dyDescent="0.15">
      <c r="A156" s="81"/>
      <c r="B156" s="82"/>
      <c r="C156" s="82"/>
      <c r="D156" s="89"/>
      <c r="E156" s="83"/>
      <c r="F156" s="83"/>
      <c r="G156" s="84"/>
      <c r="H156" s="84"/>
      <c r="I156" s="84"/>
      <c r="J156" s="84"/>
      <c r="K156" s="84"/>
      <c r="L156" s="88"/>
      <c r="M156" s="88"/>
      <c r="N156" s="85"/>
      <c r="O156" s="86"/>
      <c r="P156" s="87"/>
      <c r="Q156" s="87"/>
    </row>
    <row r="157" spans="1:17" s="73" customFormat="1" x14ac:dyDescent="0.15">
      <c r="A157" s="81"/>
      <c r="B157" s="82"/>
      <c r="C157" s="82"/>
      <c r="D157" s="89"/>
      <c r="E157" s="83"/>
      <c r="F157" s="83"/>
      <c r="G157" s="84"/>
      <c r="H157" s="84"/>
      <c r="I157" s="84"/>
      <c r="J157" s="84"/>
      <c r="K157" s="84"/>
      <c r="L157" s="88"/>
      <c r="M157" s="88"/>
      <c r="N157" s="85"/>
      <c r="O157" s="86"/>
      <c r="P157" s="87"/>
      <c r="Q157" s="87"/>
    </row>
    <row r="158" spans="1:17" s="73" customFormat="1" x14ac:dyDescent="0.15">
      <c r="A158" s="81"/>
      <c r="B158" s="82"/>
      <c r="C158" s="82"/>
      <c r="D158" s="89"/>
      <c r="E158" s="83"/>
      <c r="F158" s="83"/>
      <c r="G158" s="84"/>
      <c r="H158" s="84"/>
      <c r="I158" s="84"/>
      <c r="J158" s="84"/>
      <c r="K158" s="84"/>
      <c r="L158" s="88"/>
      <c r="M158" s="88"/>
      <c r="N158" s="85"/>
      <c r="O158" s="86"/>
      <c r="P158" s="87"/>
      <c r="Q158" s="87"/>
    </row>
    <row r="159" spans="1:17" s="73" customFormat="1" x14ac:dyDescent="0.15">
      <c r="A159" s="81"/>
      <c r="B159" s="82"/>
      <c r="C159" s="82"/>
      <c r="D159" s="89"/>
      <c r="E159" s="83"/>
      <c r="F159" s="83"/>
      <c r="G159" s="84"/>
      <c r="H159" s="84"/>
      <c r="I159" s="84"/>
      <c r="J159" s="84"/>
      <c r="K159" s="84"/>
      <c r="L159" s="88"/>
      <c r="M159" s="88"/>
      <c r="N159" s="85"/>
      <c r="O159" s="86"/>
      <c r="P159" s="87"/>
      <c r="Q159" s="87"/>
    </row>
    <row r="160" spans="1:17" s="73" customFormat="1" x14ac:dyDescent="0.15">
      <c r="A160" s="81"/>
      <c r="B160" s="82"/>
      <c r="C160" s="82"/>
      <c r="D160" s="89"/>
      <c r="E160" s="83"/>
      <c r="F160" s="83"/>
      <c r="G160" s="84"/>
      <c r="H160" s="84"/>
      <c r="I160" s="84"/>
      <c r="J160" s="84"/>
      <c r="K160" s="84"/>
      <c r="L160" s="88"/>
      <c r="M160" s="88"/>
      <c r="N160" s="85"/>
      <c r="O160" s="86"/>
      <c r="P160" s="87"/>
      <c r="Q160" s="87"/>
    </row>
  </sheetData>
  <sheetProtection formatCells="0" formatColumns="0" formatRows="0"/>
  <sortState ref="A859:O870">
    <sortCondition ref="D859"/>
  </sortState>
  <phoneticPr fontId="0" type="noConversion"/>
  <pageMargins left="0.43307086614173229" right="0.23622047244094491" top="0.43307086614173229" bottom="0.43307086614173229" header="0.15748031496062992" footer="0.15748031496062992"/>
  <pageSetup paperSize="8" fitToHeight="0" orientation="portrait" r:id="rId1"/>
  <headerFooter alignWithMargins="0">
    <oddHeader>&amp;LCHU TIVOLI&amp;CMETRE MATERNITE&amp;RSITE DE LA LOUVIERE</oddHeader>
    <oddFooter>&amp;Credigé par Catherine Daubercy le 31/10/2017&amp;R&amp;P/&amp;N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B2" sqref="B2"/>
    </sheetView>
  </sheetViews>
  <sheetFormatPr baseColWidth="10" defaultColWidth="9.140625" defaultRowHeight="12.75" x14ac:dyDescent="0.2"/>
  <cols>
    <col min="1" max="1" width="21.7109375" customWidth="1"/>
    <col min="2" max="2" width="76.85546875" customWidth="1"/>
  </cols>
  <sheetData>
    <row r="3" spans="1:2" x14ac:dyDescent="0.2">
      <c r="A3" s="13" t="s">
        <v>18</v>
      </c>
      <c r="B3" s="13" t="s">
        <v>19</v>
      </c>
    </row>
    <row r="4" spans="1:2" x14ac:dyDescent="0.2">
      <c r="A4" s="14" t="s">
        <v>3</v>
      </c>
      <c r="B4" t="s">
        <v>21</v>
      </c>
    </row>
    <row r="5" spans="1:2" x14ac:dyDescent="0.2">
      <c r="A5" s="14" t="s">
        <v>2</v>
      </c>
      <c r="B5" t="s">
        <v>30</v>
      </c>
    </row>
    <row r="6" spans="1:2" x14ac:dyDescent="0.2">
      <c r="A6" s="14" t="s">
        <v>42</v>
      </c>
      <c r="B6" s="15" t="s">
        <v>29</v>
      </c>
    </row>
    <row r="7" spans="1:2" x14ac:dyDescent="0.2">
      <c r="A7" s="13" t="s">
        <v>41</v>
      </c>
      <c r="B7" s="13" t="s">
        <v>38</v>
      </c>
    </row>
    <row r="8" spans="1:2" x14ac:dyDescent="0.2">
      <c r="A8" s="25" t="s">
        <v>3</v>
      </c>
      <c r="B8" s="27" t="s">
        <v>39</v>
      </c>
    </row>
    <row r="9" spans="1:2" ht="25.5" x14ac:dyDescent="0.2">
      <c r="A9" s="25" t="s">
        <v>6</v>
      </c>
      <c r="B9" s="26" t="s">
        <v>40</v>
      </c>
    </row>
    <row r="10" spans="1:2" x14ac:dyDescent="0.2">
      <c r="A10" s="13" t="s">
        <v>37</v>
      </c>
      <c r="B10" s="16" t="s">
        <v>22</v>
      </c>
    </row>
    <row r="11" spans="1:2" ht="51" x14ac:dyDescent="0.2">
      <c r="A11" s="14" t="s">
        <v>23</v>
      </c>
      <c r="B11" s="15" t="s">
        <v>24</v>
      </c>
    </row>
    <row r="12" spans="1:2" x14ac:dyDescent="0.2">
      <c r="A12" s="14" t="s">
        <v>2</v>
      </c>
      <c r="B12" t="s">
        <v>25</v>
      </c>
    </row>
    <row r="13" spans="1:2" x14ac:dyDescent="0.2">
      <c r="A13" s="14" t="s">
        <v>20</v>
      </c>
      <c r="B13" s="15" t="s">
        <v>28</v>
      </c>
    </row>
    <row r="14" spans="1:2" x14ac:dyDescent="0.2">
      <c r="A14" s="14" t="s">
        <v>3</v>
      </c>
      <c r="B14" t="s">
        <v>31</v>
      </c>
    </row>
    <row r="15" spans="1:2" x14ac:dyDescent="0.2">
      <c r="A15" s="14" t="s">
        <v>5</v>
      </c>
      <c r="B15" t="s">
        <v>26</v>
      </c>
    </row>
    <row r="16" spans="1:2" ht="255.75" customHeight="1" x14ac:dyDescent="0.2">
      <c r="A16" s="14" t="s">
        <v>0</v>
      </c>
      <c r="B16" s="28" t="s">
        <v>49</v>
      </c>
    </row>
    <row r="17" spans="1:2" x14ac:dyDescent="0.2">
      <c r="A17" s="14" t="s">
        <v>17</v>
      </c>
      <c r="B17" s="15" t="s">
        <v>35</v>
      </c>
    </row>
    <row r="18" spans="1:2" x14ac:dyDescent="0.2">
      <c r="A18" s="14" t="s">
        <v>4</v>
      </c>
      <c r="B18" s="15" t="s">
        <v>32</v>
      </c>
    </row>
    <row r="19" spans="1:2" x14ac:dyDescent="0.2">
      <c r="A19" s="14" t="s">
        <v>6</v>
      </c>
      <c r="B19" s="15" t="s">
        <v>33</v>
      </c>
    </row>
    <row r="20" spans="1:2" ht="51" x14ac:dyDescent="0.2">
      <c r="A20" s="14" t="s">
        <v>27</v>
      </c>
      <c r="B20" s="15" t="s">
        <v>34</v>
      </c>
    </row>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B1" sqref="B1"/>
    </sheetView>
  </sheetViews>
  <sheetFormatPr baseColWidth="10" defaultColWidth="9.140625" defaultRowHeight="12.75" x14ac:dyDescent="0.2"/>
  <cols>
    <col min="2" max="2" width="68.140625" style="6" customWidth="1"/>
  </cols>
  <sheetData>
    <row r="1" spans="2:2" x14ac:dyDescent="0.2">
      <c r="B1" s="8" t="s">
        <v>7</v>
      </c>
    </row>
    <row r="3" spans="2:2" ht="38.25" x14ac:dyDescent="0.2">
      <c r="B3" s="6" t="s">
        <v>12</v>
      </c>
    </row>
    <row r="4" spans="2:2" x14ac:dyDescent="0.2">
      <c r="B4" s="6" t="s">
        <v>8</v>
      </c>
    </row>
    <row r="5" spans="2:2" x14ac:dyDescent="0.2">
      <c r="B5" s="6" t="s">
        <v>15</v>
      </c>
    </row>
    <row r="6" spans="2:2" ht="114.75" x14ac:dyDescent="0.2">
      <c r="B6" s="7" t="s">
        <v>16</v>
      </c>
    </row>
    <row r="7" spans="2:2" ht="63.75" x14ac:dyDescent="0.2">
      <c r="B7" s="7" t="s">
        <v>36</v>
      </c>
    </row>
    <row r="8" spans="2:2" ht="51" x14ac:dyDescent="0.2">
      <c r="B8" s="7" t="s">
        <v>43</v>
      </c>
    </row>
    <row r="9" spans="2:2" ht="63.75" x14ac:dyDescent="0.2">
      <c r="B9" s="7" t="s">
        <v>13</v>
      </c>
    </row>
    <row r="10" spans="2:2" ht="25.5" x14ac:dyDescent="0.2">
      <c r="B10" s="6" t="s">
        <v>14</v>
      </c>
    </row>
    <row r="11" spans="2:2" x14ac:dyDescent="0.2">
      <c r="B11" s="6" t="s">
        <v>9</v>
      </c>
    </row>
    <row r="13" spans="2:2" x14ac:dyDescent="0.2">
      <c r="B13" s="6" t="s">
        <v>10</v>
      </c>
    </row>
    <row r="15" spans="2:2" x14ac:dyDescent="0.2">
      <c r="B15" s="6" t="s">
        <v>11</v>
      </c>
    </row>
    <row r="16" spans="2:2" x14ac:dyDescent="0.2">
      <c r="B16" s="6" t="s">
        <v>1</v>
      </c>
    </row>
    <row r="17" spans="2:3" x14ac:dyDescent="0.2">
      <c r="B17" s="6" t="s">
        <v>44</v>
      </c>
      <c r="C17" s="11"/>
    </row>
    <row r="18" spans="2:3" x14ac:dyDescent="0.2">
      <c r="B18" s="6" t="s">
        <v>45</v>
      </c>
    </row>
    <row r="19" spans="2:3" x14ac:dyDescent="0.2">
      <c r="B19" s="12" t="s">
        <v>46</v>
      </c>
      <c r="C19" s="11"/>
    </row>
    <row r="20" spans="2:3" x14ac:dyDescent="0.2">
      <c r="B20" s="6" t="s">
        <v>47</v>
      </c>
    </row>
    <row r="21" spans="2:3" x14ac:dyDescent="0.2">
      <c r="B21" s="6" t="s">
        <v>48</v>
      </c>
    </row>
  </sheetData>
  <phoneticPr fontId="0" type="noConversion"/>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Aperçu Estimation</vt:lpstr>
      <vt:lpstr>Postes</vt:lpstr>
      <vt:lpstr>Légende</vt:lpstr>
      <vt:lpstr>3P</vt:lpstr>
      <vt:lpstr>Postes!Zone_d_impression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3P</dc:creator>
  <cp:lastModifiedBy>mgur</cp:lastModifiedBy>
  <cp:lastPrinted>2017-11-17T12:53:38Z</cp:lastPrinted>
  <dcterms:created xsi:type="dcterms:W3CDTF">2004-01-29T18:35:10Z</dcterms:created>
  <dcterms:modified xsi:type="dcterms:W3CDTF">2017-11-28T15:01:14Z</dcterms:modified>
</cp:coreProperties>
</file>